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xml"/>
  <Override PartName="/xl/charts/chart11.xml" ContentType="application/vnd.openxmlformats-officedocument.drawingml.chart+xml"/>
  <Override PartName="/xl/drawings/drawing17.xml" ContentType="application/vnd.openxmlformats-officedocument.drawing+xml"/>
  <Override PartName="/xl/charts/chart12.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3.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0" windowWidth="24240" windowHeight="12435"/>
  </bookViews>
  <sheets>
    <sheet name="READ ME" sheetId="32" r:id="rId1"/>
    <sheet name="Figure 1" sheetId="17" r:id="rId2"/>
    <sheet name="Figure 2" sheetId="31" r:id="rId3"/>
    <sheet name="Figure 3 + 4" sheetId="20" r:id="rId4"/>
    <sheet name="Figure 5" sheetId="19" r:id="rId5"/>
    <sheet name="Figure 6" sheetId="28" r:id="rId6"/>
    <sheet name="Figure 7" sheetId="12" r:id="rId7"/>
    <sheet name="Figure 8 + 9" sheetId="23" r:id="rId8"/>
    <sheet name="Figure 10" sheetId="29" r:id="rId9"/>
    <sheet name="Figure 15" sheetId="26" r:id="rId10"/>
    <sheet name="Figure 22" sheetId="24" r:id="rId11"/>
    <sheet name="!!!" sheetId="5" r:id="rId12"/>
  </sheets>
  <calcPr calcId="145621" concurrentCalc="0"/>
</workbook>
</file>

<file path=xl/calcChain.xml><?xml version="1.0" encoding="utf-8"?>
<calcChain xmlns="http://schemas.openxmlformats.org/spreadsheetml/2006/main">
  <c r="O21" i="12" l="1"/>
  <c r="N15" i="12"/>
  <c r="O22" i="12"/>
  <c r="C8" i="12"/>
  <c r="S19" i="12"/>
  <c r="T19" i="12"/>
  <c r="R15" i="12"/>
  <c r="T20" i="12"/>
  <c r="E10" i="12"/>
  <c r="J21" i="12"/>
  <c r="J23" i="12"/>
  <c r="J15" i="12"/>
  <c r="J24" i="12"/>
  <c r="D7" i="12"/>
  <c r="I19" i="12"/>
  <c r="J19" i="12"/>
  <c r="AI21" i="12"/>
  <c r="AI23" i="12"/>
  <c r="AD23" i="12"/>
  <c r="AD15" i="12"/>
  <c r="AD24" i="12"/>
  <c r="D12" i="12"/>
  <c r="AD21" i="12"/>
  <c r="AH19" i="12"/>
  <c r="AI19" i="12"/>
  <c r="AC19" i="12"/>
  <c r="AD19" i="12"/>
  <c r="AB15" i="12"/>
  <c r="AD20" i="12"/>
  <c r="E12" i="12"/>
  <c r="I15" i="12"/>
  <c r="K15" i="12"/>
  <c r="H15" i="12"/>
  <c r="S15" i="12"/>
  <c r="T15" i="12"/>
  <c r="U15" i="12"/>
  <c r="W15" i="12"/>
  <c r="AH15" i="12"/>
  <c r="AI15" i="12"/>
  <c r="AJ15" i="12"/>
  <c r="AG15" i="12"/>
  <c r="AC15" i="12"/>
  <c r="AE15" i="12"/>
  <c r="Y23" i="12"/>
  <c r="O23" i="12"/>
  <c r="T23" i="12"/>
  <c r="Y21" i="12"/>
  <c r="X19" i="12"/>
  <c r="Y19" i="12"/>
  <c r="O19" i="12"/>
  <c r="T21" i="12"/>
  <c r="Y15" i="12"/>
  <c r="X15" i="12"/>
  <c r="Z15" i="12"/>
  <c r="O15" i="12"/>
  <c r="M15" i="12"/>
  <c r="AI22" i="12"/>
  <c r="C13" i="12"/>
  <c r="J20" i="12"/>
  <c r="E7" i="12"/>
  <c r="Y20" i="12"/>
  <c r="E11" i="12"/>
  <c r="AI24" i="12"/>
  <c r="D13" i="12"/>
  <c r="J22" i="12"/>
  <c r="C7" i="12"/>
  <c r="T22" i="12"/>
  <c r="C10" i="12"/>
  <c r="Y24" i="12"/>
  <c r="D11" i="12"/>
  <c r="P15" i="12"/>
  <c r="AI20" i="12"/>
  <c r="E13" i="12"/>
  <c r="AD22" i="12"/>
  <c r="C12" i="12"/>
  <c r="T24" i="12"/>
  <c r="D10" i="12"/>
  <c r="O20" i="12"/>
  <c r="E8" i="12"/>
  <c r="Y22" i="12"/>
  <c r="C11" i="12"/>
  <c r="O24" i="12"/>
  <c r="D8" i="12"/>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3" i="24"/>
  <c r="H54" i="24"/>
  <c r="H55" i="24"/>
  <c r="H56" i="24"/>
  <c r="H57" i="24"/>
  <c r="H58" i="24"/>
  <c r="H59" i="24"/>
  <c r="H60" i="24"/>
  <c r="H61" i="24"/>
  <c r="H62" i="24"/>
  <c r="H63" i="24"/>
  <c r="H64" i="24"/>
  <c r="H65" i="24"/>
  <c r="H66" i="24"/>
  <c r="H67" i="24"/>
  <c r="H68" i="24"/>
  <c r="H69" i="24"/>
  <c r="H70" i="24"/>
  <c r="H12" i="24"/>
  <c r="G13" i="24"/>
  <c r="G14" i="24"/>
  <c r="G15" i="24"/>
  <c r="G16" i="24"/>
  <c r="G17" i="24"/>
  <c r="G18" i="24"/>
  <c r="G19" i="24"/>
  <c r="G20" i="24"/>
  <c r="G21" i="24"/>
  <c r="G22" i="24"/>
  <c r="G23" i="24"/>
  <c r="G24" i="24"/>
  <c r="G25" i="24"/>
  <c r="G26" i="24"/>
  <c r="G27" i="24"/>
  <c r="G28" i="24"/>
  <c r="G29" i="24"/>
  <c r="G30" i="24"/>
  <c r="G31" i="24"/>
  <c r="G32" i="24"/>
  <c r="G33" i="24"/>
  <c r="G34" i="24"/>
  <c r="G35" i="24"/>
  <c r="G36" i="24"/>
  <c r="G37" i="24"/>
  <c r="G38" i="24"/>
  <c r="G39" i="24"/>
  <c r="G40" i="24"/>
  <c r="G41" i="24"/>
  <c r="G42" i="24"/>
  <c r="G43" i="24"/>
  <c r="G44" i="24"/>
  <c r="G45" i="24"/>
  <c r="G46" i="24"/>
  <c r="G47" i="24"/>
  <c r="G48" i="24"/>
  <c r="G49" i="24"/>
  <c r="G50" i="24"/>
  <c r="G51" i="24"/>
  <c r="G52" i="24"/>
  <c r="G53" i="24"/>
  <c r="G54" i="24"/>
  <c r="G55" i="24"/>
  <c r="G56" i="24"/>
  <c r="G57" i="24"/>
  <c r="G58" i="24"/>
  <c r="G59" i="24"/>
  <c r="G60" i="24"/>
  <c r="G61" i="24"/>
  <c r="G62" i="24"/>
  <c r="G63" i="24"/>
  <c r="G64" i="24"/>
  <c r="G65" i="24"/>
  <c r="G66" i="24"/>
  <c r="G67" i="24"/>
  <c r="G68" i="24"/>
  <c r="G69" i="24"/>
  <c r="G70" i="24"/>
  <c r="G12" i="24"/>
  <c r="D37" i="29"/>
  <c r="D38" i="29"/>
  <c r="D39" i="29"/>
  <c r="D40" i="29"/>
  <c r="D41" i="29"/>
  <c r="D42" i="29"/>
  <c r="D43" i="29"/>
  <c r="D44" i="29"/>
  <c r="D45" i="29"/>
  <c r="D46" i="29"/>
  <c r="D47" i="29"/>
  <c r="D48" i="29"/>
  <c r="D49" i="29"/>
  <c r="D50" i="29"/>
  <c r="D51" i="29"/>
  <c r="D52" i="29"/>
  <c r="D53" i="29"/>
  <c r="D54" i="29"/>
  <c r="D55" i="29"/>
  <c r="D56" i="29"/>
  <c r="D57" i="29"/>
  <c r="D58" i="29"/>
  <c r="D59" i="29"/>
  <c r="D60" i="29"/>
  <c r="D61" i="29"/>
  <c r="D62" i="29"/>
  <c r="D63" i="29"/>
  <c r="D64" i="29"/>
  <c r="D65" i="29"/>
  <c r="D66" i="29"/>
  <c r="D67" i="29"/>
  <c r="D68" i="29"/>
  <c r="D69" i="29"/>
  <c r="D70" i="29"/>
  <c r="D71" i="29"/>
  <c r="D13" i="29"/>
  <c r="D14" i="29"/>
  <c r="D15" i="29"/>
  <c r="D16" i="29"/>
  <c r="D17" i="29"/>
  <c r="D18" i="29"/>
  <c r="D19" i="29"/>
  <c r="D20" i="29"/>
  <c r="D21" i="29"/>
  <c r="D22" i="29"/>
  <c r="D23" i="29"/>
  <c r="D24" i="29"/>
  <c r="D25" i="29"/>
  <c r="D26" i="29"/>
  <c r="D27" i="29"/>
  <c r="D28" i="29"/>
  <c r="D29" i="29"/>
  <c r="D30" i="29"/>
  <c r="D31" i="29"/>
  <c r="D32" i="29"/>
  <c r="D33" i="29"/>
  <c r="D34" i="29"/>
  <c r="D35" i="29"/>
  <c r="D36" i="29"/>
  <c r="D12" i="29"/>
  <c r="B62" i="26"/>
  <c r="C72" i="24"/>
  <c r="D72" i="24"/>
  <c r="E72" i="24"/>
</calcChain>
</file>

<file path=xl/sharedStrings.xml><?xml version="1.0" encoding="utf-8"?>
<sst xmlns="http://schemas.openxmlformats.org/spreadsheetml/2006/main" count="348" uniqueCount="229">
  <si>
    <t>Married female</t>
  </si>
  <si>
    <t>Married male</t>
  </si>
  <si>
    <t>Single female</t>
  </si>
  <si>
    <t>single male</t>
  </si>
  <si>
    <t>http://stats.oecd.org/Index.aspx?DataSetCode=LFS_SEXAGE_I_R#</t>
  </si>
  <si>
    <t>Annual</t>
  </si>
  <si>
    <t>Men</t>
  </si>
  <si>
    <t>Women</t>
  </si>
  <si>
    <t>All</t>
  </si>
  <si>
    <t>Female</t>
  </si>
  <si>
    <t>Male</t>
  </si>
  <si>
    <t xml:space="preserve">    these are our estimates of  children ever born (CEB )</t>
  </si>
  <si>
    <t>surviving children ever born (CEB)</t>
  </si>
  <si>
    <t xml:space="preserve">s   The 2014 CPS ASEC included redesigned questions for income and health insurance coverage. All of the approximately 98,000 addresses were selected to receive the improved set of health insurance coverage items. The improved income questions were implemented using a split panel design.  Approximately 68,000 addresses were selected to receive a set of income questions similar to those used in the 2013 CPS ASEC. The remaining 30,000 addresses were selected to receive the redesigned income questions. The source of data for this table is the CPS ASEC sample of 98,000 addresses. </t>
  </si>
  <si>
    <t>married</t>
  </si>
  <si>
    <t>year</t>
  </si>
  <si>
    <t>Total</t>
  </si>
  <si>
    <t>Year</t>
  </si>
  <si>
    <t>(Numbers in thousands)</t>
  </si>
  <si>
    <t>Divorced / Separated (%)</t>
  </si>
  <si>
    <t>Never Married (%)</t>
  </si>
  <si>
    <t>Married, Spouse at Present (%)</t>
  </si>
  <si>
    <t>Current Marital Status of U.S. Women, Age 15 and Older, 1950-2006</t>
  </si>
  <si>
    <t>301-763-2416</t>
  </si>
  <si>
    <t>Fertility and Family Statistics Branch</t>
  </si>
  <si>
    <t>FOR FURTHER INFORMATION contact:</t>
  </si>
  <si>
    <t xml:space="preserve"> </t>
  </si>
  <si>
    <t>e   This data is from the expanded CPS sample and uses population controls based on Census 2000.</t>
  </si>
  <si>
    <t>d   Based on 1940 census.</t>
  </si>
  <si>
    <t>c   Revised using population controls based on the 1980 census.</t>
  </si>
  <si>
    <t>b   Incorporates Hispanic-origin population controls.</t>
  </si>
  <si>
    <t>a   Data based on 1988 revised processing.</t>
  </si>
  <si>
    <t>Nonfamily - female householder</t>
  </si>
  <si>
    <t>Nonfamily - male householder</t>
  </si>
  <si>
    <t>Family - female householder</t>
  </si>
  <si>
    <t>Familiy - male householder</t>
  </si>
  <si>
    <t>Married couples</t>
  </si>
  <si>
    <t>not married</t>
  </si>
  <si>
    <t>Female householder</t>
  </si>
  <si>
    <t>Male householder</t>
  </si>
  <si>
    <t>Other family</t>
  </si>
  <si>
    <t>Nonfamily households</t>
  </si>
  <si>
    <t>Family households</t>
  </si>
  <si>
    <t>Total households</t>
  </si>
  <si>
    <t>_FREQ_</t>
  </si>
  <si>
    <t>Total Non Market Work</t>
  </si>
  <si>
    <t>Core Market Work</t>
  </si>
  <si>
    <t>All Individuals</t>
  </si>
  <si>
    <t>In pence</t>
  </si>
  <si>
    <t>Years</t>
  </si>
  <si>
    <t>Casual</t>
  </si>
  <si>
    <t>(decades)</t>
  </si>
  <si>
    <t>Mean</t>
  </si>
  <si>
    <t>1260-1270</t>
  </si>
  <si>
    <t>1270-1280</t>
  </si>
  <si>
    <t>1280-1290</t>
  </si>
  <si>
    <t>1290-1300</t>
  </si>
  <si>
    <t>1300-1310</t>
  </si>
  <si>
    <t>1310-1320</t>
  </si>
  <si>
    <t>1320-1330</t>
  </si>
  <si>
    <t>1330-1340</t>
  </si>
  <si>
    <t>1340-1350</t>
  </si>
  <si>
    <t>1350-1360</t>
  </si>
  <si>
    <t>1360-1370</t>
  </si>
  <si>
    <t>1370-1380</t>
  </si>
  <si>
    <t>1380-1390</t>
  </si>
  <si>
    <t>1390-1400</t>
  </si>
  <si>
    <t>1400-1410</t>
  </si>
  <si>
    <t>1410-1420</t>
  </si>
  <si>
    <t>1420-1430</t>
  </si>
  <si>
    <t>1430-1440</t>
  </si>
  <si>
    <t>1440-1450</t>
  </si>
  <si>
    <t>1450-1460</t>
  </si>
  <si>
    <t>1460-1470</t>
  </si>
  <si>
    <t>1470-1480</t>
  </si>
  <si>
    <t>1480-1490</t>
  </si>
  <si>
    <t>1490-1500</t>
  </si>
  <si>
    <t>1500-1510</t>
  </si>
  <si>
    <t>1510-1520</t>
  </si>
  <si>
    <t>1520-1530</t>
  </si>
  <si>
    <t>1530-1540</t>
  </si>
  <si>
    <t>1540-1550</t>
  </si>
  <si>
    <t>1550-1560</t>
  </si>
  <si>
    <t>1560-1570</t>
  </si>
  <si>
    <t>1570-1580</t>
  </si>
  <si>
    <t>1580-1590</t>
  </si>
  <si>
    <t>1590-1600</t>
  </si>
  <si>
    <t>1600-1610</t>
  </si>
  <si>
    <t>1610-1620</t>
  </si>
  <si>
    <t>1620-1630</t>
  </si>
  <si>
    <t>1630-1640</t>
  </si>
  <si>
    <t>1640-1650</t>
  </si>
  <si>
    <t>1650-1660</t>
  </si>
  <si>
    <t>1660-1670</t>
  </si>
  <si>
    <t>1670-1680</t>
  </si>
  <si>
    <t>1680-1690</t>
  </si>
  <si>
    <t>1690-1700</t>
  </si>
  <si>
    <t>1700-1710</t>
  </si>
  <si>
    <t>1710-1720</t>
  </si>
  <si>
    <t>1720-1730</t>
  </si>
  <si>
    <t>1730-1740</t>
  </si>
  <si>
    <t>1740-1750</t>
  </si>
  <si>
    <t>1750-1760</t>
  </si>
  <si>
    <t>1760-1770</t>
  </si>
  <si>
    <t>1770-1780</t>
  </si>
  <si>
    <t>1780-1790</t>
  </si>
  <si>
    <t>1790-1800</t>
  </si>
  <si>
    <t>1800-1810</t>
  </si>
  <si>
    <t>1810-1820</t>
  </si>
  <si>
    <t>1820-1830</t>
  </si>
  <si>
    <t>1830-1840</t>
  </si>
  <si>
    <t>1840-1850</t>
  </si>
  <si>
    <t>Mean/sum</t>
  </si>
  <si>
    <t>Federal Reserve Economic Data</t>
  </si>
  <si>
    <t>Link: https://research.stlouisfed.org/fred2</t>
  </si>
  <si>
    <t>Help: https://research.stlouisfed.org/fred2/help-faq</t>
  </si>
  <si>
    <t>Economic Research Division</t>
  </si>
  <si>
    <t>Federal Reserve Bank of St. Louis</t>
  </si>
  <si>
    <t>PSAVERT</t>
  </si>
  <si>
    <t>Frequency: Annual</t>
  </si>
  <si>
    <t>observation_date</t>
  </si>
  <si>
    <t>Source: US. Bureau of Economic Analysis, Personal Saving Rate [PSAVERT], retrieved from FRED, Federal Reserve Bank of St. Louis https://research.stlouisfed.org/fred2/series/PSAVERT/, August 17, 2015.</t>
  </si>
  <si>
    <t>Married
women 15
years and over</t>
  </si>
  <si>
    <t>wage gap</t>
  </si>
  <si>
    <t>casual</t>
  </si>
  <si>
    <t>annual</t>
  </si>
  <si>
    <t>For more information about ASEC, including the source and accuracy statement, see the technical documentation accessible at: http://www.census.gov/programs-surveys/cps/technical-documentation/complete.html</t>
  </si>
  <si>
    <t>Internet Release Date: November 2015</t>
  </si>
  <si>
    <t>http://www.cdc.gov/nchs/data/mvsr/supp/mv43_09s.pdf</t>
  </si>
  <si>
    <t xml:space="preserve">Note: Data refer only to avents occurring within the United States. Alaska included beginning with 1959, and Hawaii, beginning with 1960. Rates per 1,000 population enumerated as of April 1 for 1640, 1950, </t>
  </si>
  <si>
    <t>1860, 1970, and 1980 and estimated as of July 1 for all other years</t>
  </si>
  <si>
    <t>Children Ever Born, United States</t>
  </si>
  <si>
    <t>(People 15 years old and over beginning with March 1980, and people 14 years old and over as of March of the following year for previous years. Income in current and 2014 CPI-U-RS adjusted dollars (28))</t>
  </si>
  <si>
    <t>Source: U.S. Census Bureau, Current Population Survey, Annual Social and Economic Supplements.  For information on confidentiality protection, sampling error, nonsampling error, and definitions, see ftp://ftp2.census.gov/programs-surveys/cps/techdocs/cpsmar15.pdf</t>
  </si>
  <si>
    <t>Male Median income in Current
dollars</t>
  </si>
  <si>
    <t>Female Median income in Current
dollars</t>
  </si>
  <si>
    <t>Labor Force Participation, by Gender</t>
  </si>
  <si>
    <r>
      <t xml:space="preserve"> </t>
    </r>
    <r>
      <rPr>
        <b/>
        <sz val="11"/>
        <color theme="1"/>
        <rFont val="Palatino Linotype"/>
        <family val="1"/>
      </rPr>
      <t>Divorces and annulments and rates United States, 1940-90</t>
    </r>
  </si>
  <si>
    <t>Work Hours, by Gender and Marital Status</t>
  </si>
  <si>
    <t>Source:  Jones, Larry E., Rodolfo E. Manuelli, and Ellen R. McGrattan. Why are married women working so much?. No. 317. Federal Reserve Bank of Minneapolis, 2003, p.76.</t>
  </si>
  <si>
    <t>Market vs. Home Time, Men and Market vs. Home Time, Women</t>
  </si>
  <si>
    <t xml:space="preserve">U.S. personal saving rate, percent, annual. </t>
  </si>
  <si>
    <t>female to</t>
  </si>
  <si>
    <t xml:space="preserve">ratio of </t>
  </si>
  <si>
    <t>male median</t>
  </si>
  <si>
    <t>Gender Wage Gap, Full-Time, Year-Round All Workers by Median Income and Sex:  1955 to 2014</t>
  </si>
  <si>
    <t xml:space="preserve">Sources:  U.S. Census Bureau, Historical Income Tables: People,Table P-36. http://www.census.gov/hhes/www/income/data/historical/people/ (19.01.2016) and </t>
  </si>
  <si>
    <t>Goldin, Claudia, "Understanding the Gender Gap." New Perspectives 17.4 (1985): 9-13, p. 64</t>
  </si>
  <si>
    <t>income</t>
  </si>
  <si>
    <t>Household</t>
  </si>
  <si>
    <t>Family</t>
  </si>
  <si>
    <t>Adults</t>
  </si>
  <si>
    <t>Children</t>
  </si>
  <si>
    <t>Head</t>
  </si>
  <si>
    <t>Spouse</t>
  </si>
  <si>
    <t>Child &lt;18</t>
  </si>
  <si>
    <t>Child 18+</t>
  </si>
  <si>
    <t>Parent</t>
  </si>
  <si>
    <t>Sibling</t>
  </si>
  <si>
    <t>Grandchild</t>
  </si>
  <si>
    <t>Other Rel.</t>
  </si>
  <si>
    <t>Partner/Friend</t>
  </si>
  <si>
    <t>Other Nonrel.</t>
  </si>
  <si>
    <t>Obs</t>
  </si>
  <si>
    <t>numprec</t>
  </si>
  <si>
    <t>famsize</t>
  </si>
  <si>
    <t>hhadult</t>
  </si>
  <si>
    <t>hhkid</t>
  </si>
  <si>
    <t>hhfammember</t>
  </si>
  <si>
    <t>hhnonfam</t>
  </si>
  <si>
    <t>hhhead</t>
  </si>
  <si>
    <t>hhspouse</t>
  </si>
  <si>
    <t>hhyoungchild</t>
  </si>
  <si>
    <t>hhadultchild</t>
  </si>
  <si>
    <t>hhparent</t>
  </si>
  <si>
    <t>hhsibling</t>
  </si>
  <si>
    <t>hhgrandchild</t>
  </si>
  <si>
    <t>hhotherrel</t>
  </si>
  <si>
    <t>hhpafrivi</t>
  </si>
  <si>
    <t>hhothernonrel</t>
  </si>
  <si>
    <t>hhinmates</t>
  </si>
  <si>
    <t>hhobs</t>
  </si>
  <si>
    <t>Household Size, United States (Overall Means of HH variables)</t>
  </si>
  <si>
    <t>Historical Wage Gap in England</t>
  </si>
  <si>
    <t>Source: Humphries, Jane, and Jacob Weisdorf. 2015. “The Wages of Women in England, 1260-1850.” Journal of Economic History 75 (2): 405–447. Appendix A1</t>
  </si>
  <si>
    <t>Source: Salcedo, Alejandrina, Todd Schoellmann, and Michèle Tertilt. 2012. “Families as Roommates: Changes in U.S. Household Size from 1850 to 2000.” Quantitative Economics 3:133–175. p. 138</t>
  </si>
  <si>
    <t xml:space="preserve">Source: Jones, Larry E., and Michèle Tertilt. 2008. In An Economic History of the Relationship Between Occupation and Fertility - U.S. 1826-1960, Volume 1. ed. Peter Rupert,Bingley, UK: Emerald Group Publishing Limited., Table 1A. (Also available as NBER Working Paper # 12796.) </t>
  </si>
  <si>
    <t>r    Revised based on population from the most recent decennial census.</t>
  </si>
  <si>
    <t>Note: This table uses the householder's person weight to describe characteristics of people living in households. As a result, estimates of the number of households do not match estimates of housing units from the Housing Vacancy Survey (HVS). The HVS is weighted to housing units, rather than the population, in order to more accurately estimate the number of occupied and vacant housing units. If you are primarily interested in housing inventory estimates, then see the published tables and reports here: http://www.census.gov/housing/hvs/. If you are primarily interested in characteristics about the population and people who live in households, then see the H table series and reports here: http://www.census.gov/hhes/families/data/cps.html.</t>
  </si>
  <si>
    <t>Source:  U.S. Census Bureau, Current Population Survey, March and Annual Social and Economic Supplements, 2015 and earlier. Table HH-1. http://www.census.gov/hhes/families/data/households.html, (18.01.2016)</t>
  </si>
  <si>
    <r>
      <t>2014</t>
    </r>
    <r>
      <rPr>
        <vertAlign val="superscript"/>
        <sz val="10"/>
        <color theme="1"/>
        <rFont val="Arial"/>
        <family val="2"/>
      </rPr>
      <t>s</t>
    </r>
  </si>
  <si>
    <r>
      <t>2011</t>
    </r>
    <r>
      <rPr>
        <vertAlign val="superscript"/>
        <sz val="10"/>
        <color theme="1"/>
        <rFont val="Arial"/>
        <family val="2"/>
      </rPr>
      <t>r</t>
    </r>
  </si>
  <si>
    <r>
      <t>2001</t>
    </r>
    <r>
      <rPr>
        <vertAlign val="superscript"/>
        <sz val="10"/>
        <color theme="1"/>
        <rFont val="Arial"/>
        <family val="2"/>
      </rPr>
      <t>e</t>
    </r>
  </si>
  <si>
    <r>
      <t>1993</t>
    </r>
    <r>
      <rPr>
        <vertAlign val="superscript"/>
        <sz val="10"/>
        <color theme="1"/>
        <rFont val="Arial"/>
        <family val="2"/>
      </rPr>
      <t>r</t>
    </r>
  </si>
  <si>
    <r>
      <t>1988</t>
    </r>
    <r>
      <rPr>
        <vertAlign val="superscript"/>
        <sz val="10"/>
        <color theme="1"/>
        <rFont val="Arial"/>
        <family val="2"/>
      </rPr>
      <t>a</t>
    </r>
  </si>
  <si>
    <r>
      <t>1984</t>
    </r>
    <r>
      <rPr>
        <vertAlign val="superscript"/>
        <sz val="10"/>
        <color theme="1"/>
        <rFont val="Arial"/>
        <family val="2"/>
      </rPr>
      <t>b</t>
    </r>
  </si>
  <si>
    <r>
      <t>1980</t>
    </r>
    <r>
      <rPr>
        <vertAlign val="superscript"/>
        <sz val="10"/>
        <color theme="1"/>
        <rFont val="Arial"/>
        <family val="2"/>
      </rPr>
      <t>c</t>
    </r>
  </si>
  <si>
    <r>
      <t>1940</t>
    </r>
    <r>
      <rPr>
        <vertAlign val="superscript"/>
        <sz val="10"/>
        <color theme="1"/>
        <rFont val="Arial"/>
        <family val="2"/>
      </rPr>
      <t>d</t>
    </r>
  </si>
  <si>
    <t xml:space="preserve">Source: Averett, Susan L. and Hoffman, Saul D., "Women and the Economy." 2010. p. 54 (original source: Families and Living Arrangements, Table A1, 2006 and 2000; Current Population Reports, Series P-20: #450, Table 1 (1990); #365, Table 1 (1980); #212, </t>
  </si>
  <si>
    <t>Table 1 (1970); Series PC(2)-4B, Table  (1960, 1950).</t>
  </si>
  <si>
    <t>Clarke, Sally Advance Report of Final Divorce Statistics, 1989 and 1990. Monthly Vital Statistics Reports, March 1995a, 43 (8 suppl.). Hyattsville, Maryland: National Center for Health Statistics. p.9</t>
  </si>
  <si>
    <t xml:space="preserve">Households by Type: 1940 to Present  </t>
  </si>
  <si>
    <t>CEB</t>
  </si>
  <si>
    <t>Sources:</t>
  </si>
  <si>
    <t xml:space="preserve"> Annual Data from 1960 to 2013 by OECD.Stat: LFS by sex and age - indicators, Data extracted on 12 Mar 2015 15:59 UTC (GMT) from OECD. </t>
  </si>
  <si>
    <t xml:space="preserve">Decennial Data from 1890 to 1950 (except 1910) by the U.s: Department of Commerce, Burea of the Census, Historical Statistics of the U.S. Colonial Times to 1970, Bicentennial Edition, part 1, 1975, Tables A119-134 and D 29-41 </t>
  </si>
  <si>
    <t>(https://fraser.stlouisfed.org/docs/publications/histstatus/hstat1970_cen_1975_v1.pdf)</t>
  </si>
  <si>
    <t>Note: We calculated the rates from 1890 to 2050 using the numbers from Tables A119-134 and D 29-41.Therefore we divided the the people in the Labor Force (16-64 years) by the population (15-64years)</t>
  </si>
  <si>
    <t>Age</t>
  </si>
  <si>
    <t>Under 5 years</t>
  </si>
  <si>
    <t>5-9 years</t>
  </si>
  <si>
    <t>10-14 years</t>
  </si>
  <si>
    <t>65 years and over</t>
  </si>
  <si>
    <t>Total (16+)</t>
  </si>
  <si>
    <t xml:space="preserve">Explanation: There exist Data on Labor Force Participation as decennial census from 1890 to 1950 in the source we refer to. Unfortunately this data captures all persons that are "16 years old and over" and thus is not comparable to the annual data we use for the time period 1960-2013 which captures all </t>
  </si>
  <si>
    <t xml:space="preserve">persons "between 16 and 64 years" . We therefore use the population data aswell as the data on how many persons take part in the labor force for a given year and substracted all persons out, that were out of the range 16-64 years. With those numbers we can calculate Labor Force Participation rates, that are </t>
  </si>
  <si>
    <t>comparable to the one from the OECD and thus can be captured in a common diagram.</t>
  </si>
  <si>
    <t>Population</t>
  </si>
  <si>
    <t>Labor Force</t>
  </si>
  <si>
    <t>16-64</t>
  </si>
  <si>
    <t>All LFPR</t>
  </si>
  <si>
    <t>Male LFPR</t>
  </si>
  <si>
    <t>Female LFPR</t>
  </si>
  <si>
    <t>Mark Aguiar, Erik Hurst 2007: Measuring Trends in Leisure: The Allocation of Time over five decades</t>
  </si>
  <si>
    <t>QJE, 2007</t>
  </si>
  <si>
    <t>and Michèle Tertilt in the Handbook of Macroeconomics (forthcoming). It presents the time</t>
  </si>
  <si>
    <t xml:space="preserve">This file is a supplement to the Chapter "Families in Macroeconomics" by Matthias Doepke    </t>
  </si>
  <si>
    <t xml:space="preserve">number on the sheet indicates the number with which the figure is labeled in the chapter. </t>
  </si>
  <si>
    <t>series figures that appear on the chapter and the data that was used to construct them. The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</si>
</sst>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yyyy\-mm\-dd"/>
  </numFmts>
  <fonts count="31">
    <font>
      <sz val="11"/>
      <color theme="1"/>
      <name val="Calibri"/>
      <family val="2"/>
      <scheme val="minor"/>
    </font>
    <font>
      <b/>
      <u/>
      <sz val="9"/>
      <color indexed="18"/>
      <name val="Verdana"/>
      <family val="2"/>
    </font>
    <font>
      <b/>
      <sz val="11"/>
      <color theme="1"/>
      <name val="Calibri"/>
      <family val="2"/>
      <scheme val="minor"/>
    </font>
    <font>
      <sz val="10"/>
      <name val="Arial"/>
      <family val="2"/>
    </font>
    <font>
      <u/>
      <sz val="10"/>
      <color indexed="30"/>
      <name val="Arial"/>
      <family val="2"/>
    </font>
    <font>
      <sz val="11"/>
      <name val="돋움"/>
      <family val="3"/>
      <charset val="129"/>
    </font>
    <font>
      <sz val="11"/>
      <name val="Arial"/>
      <family val="2"/>
    </font>
    <font>
      <u/>
      <sz val="11"/>
      <color theme="10"/>
      <name val="Calibri"/>
      <family val="2"/>
      <scheme val="minor"/>
    </font>
    <font>
      <sz val="11"/>
      <color theme="1"/>
      <name val="Arial"/>
      <family val="2"/>
    </font>
    <font>
      <sz val="10"/>
      <color theme="1"/>
      <name val="Arial"/>
      <family val="2"/>
    </font>
    <font>
      <sz val="10"/>
      <name val="Arial"/>
      <family val="2"/>
    </font>
    <font>
      <b/>
      <sz val="11"/>
      <name val="Arial"/>
      <family val="2"/>
    </font>
    <font>
      <sz val="9"/>
      <name val="Arial"/>
      <family val="2"/>
    </font>
    <font>
      <b/>
      <sz val="11"/>
      <name val="Palatino Linotype"/>
      <family val="1"/>
    </font>
    <font>
      <sz val="9"/>
      <name val="Palatino Linotype"/>
      <family val="1"/>
    </font>
    <font>
      <sz val="10"/>
      <name val="Palatino Linotype"/>
      <family val="1"/>
    </font>
    <font>
      <b/>
      <sz val="11"/>
      <color theme="1"/>
      <name val="Palatino Linotype"/>
      <family val="1"/>
    </font>
    <font>
      <sz val="11"/>
      <color theme="1"/>
      <name val="Palatino Linotype"/>
      <family val="1"/>
    </font>
    <font>
      <b/>
      <sz val="12"/>
      <color theme="1"/>
      <name val="Palatino Linotype"/>
      <family val="1"/>
    </font>
    <font>
      <sz val="10"/>
      <color theme="1"/>
      <name val="Palatino Linotype"/>
      <family val="1"/>
    </font>
    <font>
      <b/>
      <sz val="10"/>
      <name val="Arial"/>
      <family val="2"/>
    </font>
    <font>
      <b/>
      <sz val="8"/>
      <name val="Arial"/>
      <family val="2"/>
    </font>
    <font>
      <sz val="12"/>
      <color theme="1"/>
      <name val="Calibri"/>
      <family val="2"/>
      <scheme val="minor"/>
    </font>
    <font>
      <vertAlign val="superscript"/>
      <sz val="10"/>
      <color theme="1"/>
      <name val="Arial"/>
      <family val="2"/>
    </font>
    <font>
      <i/>
      <sz val="10"/>
      <color theme="1"/>
      <name val="Arial"/>
      <family val="2"/>
    </font>
    <font>
      <b/>
      <sz val="11"/>
      <color theme="1"/>
      <name val="Arial"/>
      <family val="2"/>
    </font>
    <font>
      <b/>
      <sz val="11"/>
      <color indexed="8"/>
      <name val="Arial"/>
      <family val="2"/>
    </font>
    <font>
      <sz val="11"/>
      <color indexed="8"/>
      <name val="Arial"/>
      <family val="2"/>
    </font>
    <font>
      <u/>
      <sz val="11"/>
      <name val="Arial"/>
      <family val="2"/>
    </font>
    <font>
      <sz val="8"/>
      <name val="Arial"/>
      <family val="2"/>
    </font>
    <font>
      <sz val="11"/>
      <name val="Calibri"/>
      <family val="2"/>
      <scheme val="minor"/>
    </font>
  </fonts>
  <fills count="8">
    <fill>
      <patternFill patternType="none"/>
    </fill>
    <fill>
      <patternFill patternType="gray125"/>
    </fill>
    <fill>
      <patternFill patternType="solid">
        <fgColor rgb="FFFFFFFF"/>
        <bgColor indexed="64"/>
      </patternFill>
    </fill>
    <fill>
      <patternFill patternType="solid">
        <fgColor rgb="FF808080"/>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24">
    <border>
      <left/>
      <right/>
      <top/>
      <bottom/>
      <diagonal/>
    </border>
    <border>
      <left style="thin">
        <color rgb="FFC0C0C0"/>
      </left>
      <right style="thin">
        <color rgb="FFC0C0C0"/>
      </right>
      <top style="thin">
        <color rgb="FFC0C0C0"/>
      </top>
      <bottom style="thin">
        <color rgb="FFC0C0C0"/>
      </bottom>
      <diagonal/>
    </border>
    <border>
      <left style="medium">
        <color auto="1"/>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rgb="FF000000"/>
      </bottom>
      <diagonal/>
    </border>
    <border>
      <left/>
      <right style="thin">
        <color rgb="FFAAC1D9"/>
      </right>
      <top/>
      <bottom style="thin">
        <color rgb="FFAAC1D9"/>
      </bottom>
      <diagonal/>
    </border>
    <border>
      <left/>
      <right/>
      <top style="thin">
        <color rgb="FFAAC1D9"/>
      </top>
      <bottom/>
      <diagonal/>
    </border>
    <border>
      <left/>
      <right/>
      <top/>
      <bottom style="thin">
        <color theme="0" tint="-0.14999847407452621"/>
      </bottom>
      <diagonal/>
    </border>
    <border>
      <left/>
      <right style="thin">
        <color theme="0" tint="-0.14999847407452621"/>
      </right>
      <top style="thin">
        <color theme="0" tint="-0.14999847407452621"/>
      </top>
      <bottom/>
      <diagonal/>
    </border>
    <border>
      <left/>
      <right style="thin">
        <color theme="0" tint="-0.14999847407452621"/>
      </right>
      <top/>
      <bottom/>
      <diagonal/>
    </border>
    <border>
      <left style="medium">
        <color auto="1"/>
      </left>
      <right/>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indexed="64"/>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diagonal/>
    </border>
  </borders>
  <cellStyleXfs count="8">
    <xf numFmtId="0" fontId="0" fillId="0" borderId="0"/>
    <xf numFmtId="0" fontId="3" fillId="0" borderId="0"/>
    <xf numFmtId="0" fontId="4" fillId="0" borderId="0" applyNumberFormat="0" applyFill="0" applyBorder="0" applyAlignment="0" applyProtection="0"/>
    <xf numFmtId="0" fontId="5" fillId="0" borderId="0">
      <alignment vertical="center"/>
    </xf>
    <xf numFmtId="0" fontId="7" fillId="0" borderId="0" applyNumberFormat="0" applyFill="0" applyBorder="0" applyAlignment="0" applyProtection="0"/>
    <xf numFmtId="0" fontId="3" fillId="0" borderId="0"/>
    <xf numFmtId="0" fontId="10" fillId="0" borderId="0"/>
    <xf numFmtId="0" fontId="22" fillId="0" borderId="0"/>
  </cellStyleXfs>
  <cellXfs count="154">
    <xf numFmtId="0" fontId="0" fillId="0" borderId="0" xfId="0"/>
    <xf numFmtId="3" fontId="0" fillId="0" borderId="0" xfId="0" applyNumberFormat="1"/>
    <xf numFmtId="0" fontId="2" fillId="0" borderId="0" xfId="0" applyFont="1"/>
    <xf numFmtId="0" fontId="3" fillId="0" borderId="0" xfId="1"/>
    <xf numFmtId="0" fontId="1" fillId="0" borderId="1" xfId="1" applyFont="1" applyBorder="1" applyAlignment="1">
      <alignment horizontal="left" wrapText="1"/>
    </xf>
    <xf numFmtId="0" fontId="6" fillId="0" borderId="2" xfId="3" applyFont="1" applyBorder="1">
      <alignment vertical="center"/>
    </xf>
    <xf numFmtId="0" fontId="6" fillId="0" borderId="0" xfId="3" applyFont="1" applyBorder="1">
      <alignment vertical="center"/>
    </xf>
    <xf numFmtId="2" fontId="6" fillId="0" borderId="0" xfId="3" applyNumberFormat="1" applyFont="1" applyBorder="1">
      <alignment vertical="center"/>
    </xf>
    <xf numFmtId="2" fontId="6" fillId="0" borderId="0" xfId="3" applyNumberFormat="1" applyFont="1" applyFill="1" applyBorder="1">
      <alignment vertical="center"/>
    </xf>
    <xf numFmtId="16" fontId="0" fillId="0" borderId="0" xfId="0" applyNumberFormat="1"/>
    <xf numFmtId="0" fontId="0" fillId="0" borderId="0" xfId="0" applyNumberFormat="1"/>
    <xf numFmtId="2" fontId="0" fillId="0" borderId="0" xfId="0" applyNumberFormat="1"/>
    <xf numFmtId="0" fontId="9" fillId="0" borderId="0" xfId="0" applyFont="1"/>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applyBorder="1" applyAlignment="1">
      <alignment horizontal="right" wrapText="1"/>
    </xf>
    <xf numFmtId="0" fontId="9" fillId="0" borderId="5" xfId="0" applyFont="1" applyFill="1" applyBorder="1" applyAlignment="1">
      <alignment horizontal="left" wrapText="1"/>
    </xf>
    <xf numFmtId="0" fontId="0" fillId="0" borderId="0" xfId="0" applyFont="1" applyFill="1" applyBorder="1" applyAlignment="1">
      <alignment horizontal="right" wrapText="1"/>
    </xf>
    <xf numFmtId="0" fontId="0" fillId="0" borderId="0" xfId="0" applyFont="1" applyFill="1" applyBorder="1" applyAlignment="1">
      <alignment horizontal="left" wrapText="1"/>
    </xf>
    <xf numFmtId="0" fontId="9" fillId="0" borderId="0" xfId="0" applyFont="1" applyFill="1" applyBorder="1" applyAlignment="1">
      <alignment horizontal="right" wrapText="1"/>
    </xf>
    <xf numFmtId="0" fontId="0" fillId="0" borderId="0" xfId="0" applyFont="1" applyFill="1" applyBorder="1" applyAlignment="1">
      <alignment horizontal="center"/>
    </xf>
    <xf numFmtId="0" fontId="0" fillId="0" borderId="5" xfId="0" applyFont="1" applyFill="1" applyBorder="1" applyAlignment="1">
      <alignment horizontal="center"/>
    </xf>
    <xf numFmtId="17" fontId="0" fillId="0" borderId="0" xfId="0" applyNumberFormat="1"/>
    <xf numFmtId="165" fontId="0" fillId="0" borderId="0" xfId="0" applyNumberFormat="1" applyFont="1" applyFill="1" applyBorder="1" applyAlignment="1" applyProtection="1"/>
    <xf numFmtId="164" fontId="0" fillId="0" borderId="0" xfId="0" applyNumberFormat="1" applyFont="1" applyFill="1" applyBorder="1" applyAlignment="1" applyProtection="1"/>
    <xf numFmtId="0" fontId="0" fillId="0" borderId="0" xfId="0" applyNumberFormat="1" applyFont="1" applyFill="1" applyBorder="1" applyAlignment="1" applyProtection="1">
      <alignment horizontal="right"/>
    </xf>
    <xf numFmtId="0" fontId="7" fillId="0" borderId="0" xfId="4"/>
    <xf numFmtId="0" fontId="0" fillId="0" borderId="0" xfId="0" applyAlignment="1">
      <alignment wrapText="1"/>
    </xf>
    <xf numFmtId="0" fontId="0" fillId="0" borderId="0" xfId="0" applyAlignment="1"/>
    <xf numFmtId="0" fontId="2" fillId="0" borderId="0" xfId="0" applyFont="1" applyAlignment="1"/>
    <xf numFmtId="0" fontId="13" fillId="0" borderId="0" xfId="1" applyFont="1"/>
    <xf numFmtId="0" fontId="17" fillId="0" borderId="0" xfId="0" applyFont="1"/>
    <xf numFmtId="0" fontId="16" fillId="0" borderId="0" xfId="0" applyFont="1"/>
    <xf numFmtId="0" fontId="19" fillId="0" borderId="0" xfId="0" applyFont="1"/>
    <xf numFmtId="0" fontId="15" fillId="0" borderId="0" xfId="1" applyFont="1" applyAlignment="1">
      <alignment horizontal="left"/>
    </xf>
    <xf numFmtId="0" fontId="20" fillId="0" borderId="0" xfId="0" applyFont="1"/>
    <xf numFmtId="0" fontId="21" fillId="0" borderId="0" xfId="0" applyFont="1" applyAlignment="1">
      <alignment horizontal="center" wrapText="1"/>
    </xf>
    <xf numFmtId="0" fontId="18" fillId="0" borderId="0" xfId="0" applyFont="1"/>
    <xf numFmtId="0" fontId="20" fillId="0" borderId="0" xfId="1" applyFont="1"/>
    <xf numFmtId="3" fontId="3" fillId="0" borderId="0" xfId="1" applyNumberFormat="1"/>
    <xf numFmtId="0" fontId="8" fillId="0" borderId="0" xfId="0" applyFont="1"/>
    <xf numFmtId="4" fontId="8" fillId="0" borderId="0" xfId="0" applyNumberFormat="1" applyFont="1"/>
    <xf numFmtId="2" fontId="8" fillId="0" borderId="0" xfId="0" applyNumberFormat="1" applyFont="1"/>
    <xf numFmtId="0" fontId="0" fillId="0" borderId="9" xfId="0" applyBorder="1"/>
    <xf numFmtId="0" fontId="6" fillId="0" borderId="0" xfId="3" applyFont="1" applyFill="1" applyBorder="1">
      <alignment vertical="center"/>
    </xf>
    <xf numFmtId="0" fontId="6" fillId="0" borderId="10" xfId="3" applyFont="1" applyFill="1" applyBorder="1">
      <alignment vertical="center"/>
    </xf>
    <xf numFmtId="0" fontId="6" fillId="0" borderId="11" xfId="3" applyFont="1" applyBorder="1">
      <alignment vertical="center"/>
    </xf>
    <xf numFmtId="0" fontId="0" fillId="0" borderId="11" xfId="0" applyBorder="1"/>
    <xf numFmtId="0" fontId="6" fillId="0" borderId="12" xfId="3" applyFont="1" applyBorder="1">
      <alignment vertical="center"/>
    </xf>
    <xf numFmtId="0" fontId="6" fillId="0" borderId="9" xfId="3" applyFont="1" applyBorder="1">
      <alignment vertical="center"/>
    </xf>
    <xf numFmtId="0" fontId="6" fillId="0" borderId="13" xfId="3" applyFont="1" applyBorder="1">
      <alignment vertical="center"/>
    </xf>
    <xf numFmtId="2" fontId="6" fillId="0" borderId="11" xfId="3" applyNumberFormat="1" applyFont="1" applyBorder="1">
      <alignment vertical="center"/>
    </xf>
    <xf numFmtId="2" fontId="6" fillId="0" borderId="11" xfId="3" applyNumberFormat="1" applyFont="1" applyFill="1" applyBorder="1">
      <alignment vertical="center"/>
    </xf>
    <xf numFmtId="0" fontId="0" fillId="0" borderId="15" xfId="0" applyBorder="1"/>
    <xf numFmtId="0" fontId="0" fillId="0" borderId="16" xfId="0" applyBorder="1"/>
    <xf numFmtId="0" fontId="0" fillId="0" borderId="17" xfId="0" applyBorder="1"/>
    <xf numFmtId="0" fontId="0" fillId="0" borderId="18" xfId="0" applyBorder="1"/>
    <xf numFmtId="0" fontId="6" fillId="0" borderId="2" xfId="3" applyFont="1" applyBorder="1" applyAlignment="1">
      <alignment horizontal="center" vertical="center"/>
    </xf>
    <xf numFmtId="0" fontId="6" fillId="0" borderId="0" xfId="3" applyFont="1" applyBorder="1" applyAlignment="1">
      <alignment horizontal="center" vertical="center"/>
    </xf>
    <xf numFmtId="0" fontId="9" fillId="4" borderId="14" xfId="0" applyFont="1" applyFill="1" applyBorder="1" applyAlignment="1">
      <alignment horizontal="left"/>
    </xf>
    <xf numFmtId="0" fontId="0" fillId="4" borderId="17" xfId="0" applyFill="1" applyBorder="1"/>
    <xf numFmtId="0" fontId="0" fillId="0" borderId="20" xfId="0" applyBorder="1"/>
    <xf numFmtId="0" fontId="2" fillId="0" borderId="21" xfId="0" applyFont="1" applyFill="1" applyBorder="1" applyAlignment="1">
      <alignment wrapText="1"/>
    </xf>
    <xf numFmtId="3" fontId="9" fillId="4" borderId="14" xfId="0" applyNumberFormat="1" applyFont="1" applyFill="1" applyBorder="1"/>
    <xf numFmtId="0" fontId="2" fillId="0" borderId="21" xfId="0" applyFont="1" applyFill="1" applyBorder="1" applyAlignment="1">
      <alignment horizontal="right" wrapText="1"/>
    </xf>
    <xf numFmtId="0" fontId="0" fillId="0" borderId="14" xfId="0" applyBorder="1" applyAlignment="1">
      <alignment wrapText="1"/>
    </xf>
    <xf numFmtId="3" fontId="9" fillId="4" borderId="14" xfId="0" applyNumberFormat="1" applyFont="1" applyFill="1" applyBorder="1" applyAlignment="1">
      <alignment wrapText="1"/>
    </xf>
    <xf numFmtId="0" fontId="2" fillId="0" borderId="23" xfId="0" applyFont="1" applyFill="1" applyBorder="1" applyAlignment="1">
      <alignment horizontal="left" wrapText="1"/>
    </xf>
    <xf numFmtId="0" fontId="2" fillId="0" borderId="22" xfId="0" applyFont="1" applyFill="1" applyBorder="1" applyAlignment="1">
      <alignment wrapText="1"/>
    </xf>
    <xf numFmtId="0" fontId="2" fillId="0" borderId="10" xfId="0" applyFont="1" applyFill="1" applyBorder="1" applyAlignment="1">
      <alignment horizontal="right" wrapText="1"/>
    </xf>
    <xf numFmtId="3" fontId="9" fillId="4" borderId="14" xfId="0" applyNumberFormat="1" applyFont="1" applyFill="1" applyBorder="1" applyAlignment="1">
      <alignment horizontal="right" wrapText="1"/>
    </xf>
    <xf numFmtId="0" fontId="9" fillId="4" borderId="14" xfId="0" applyFont="1" applyFill="1" applyBorder="1"/>
    <xf numFmtId="0" fontId="0" fillId="4" borderId="14" xfId="0" applyFill="1" applyBorder="1"/>
    <xf numFmtId="0" fontId="0" fillId="0" borderId="14" xfId="0" applyBorder="1"/>
    <xf numFmtId="0" fontId="9" fillId="0" borderId="14" xfId="0" applyFont="1" applyBorder="1"/>
    <xf numFmtId="0" fontId="7" fillId="0" borderId="14" xfId="4" applyBorder="1" applyAlignment="1">
      <alignment vertical="center"/>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center" wrapText="1" indent="6"/>
    </xf>
    <xf numFmtId="0" fontId="8" fillId="0" borderId="0" xfId="0" applyFont="1" applyAlignment="1">
      <alignment horizontal="left" vertical="center" wrapText="1" indent="7"/>
    </xf>
    <xf numFmtId="0" fontId="8" fillId="0" borderId="6" xfId="0" applyFont="1" applyBorder="1" applyAlignment="1">
      <alignment vertical="center" wrapText="1"/>
    </xf>
    <xf numFmtId="0" fontId="8" fillId="0" borderId="6" xfId="0" applyFont="1" applyBorder="1" applyAlignment="1">
      <alignment horizontal="left" vertical="center" wrapText="1" indent="7"/>
    </xf>
    <xf numFmtId="0" fontId="6" fillId="4" borderId="14" xfId="1" applyFont="1" applyFill="1" applyBorder="1"/>
    <xf numFmtId="164" fontId="6" fillId="4" borderId="14" xfId="1" applyNumberFormat="1" applyFont="1" applyFill="1" applyBorder="1"/>
    <xf numFmtId="164" fontId="6" fillId="4" borderId="14" xfId="1" applyNumberFormat="1" applyFont="1" applyFill="1" applyBorder="1" applyAlignment="1">
      <alignment horizontal="right"/>
    </xf>
    <xf numFmtId="0" fontId="9" fillId="0" borderId="0" xfId="0" applyFont="1" applyAlignment="1">
      <alignment vertical="center"/>
    </xf>
    <xf numFmtId="3" fontId="8" fillId="0" borderId="0" xfId="0" applyNumberFormat="1" applyFont="1"/>
    <xf numFmtId="0" fontId="8" fillId="0" borderId="0" xfId="0" applyFont="1" applyAlignment="1">
      <alignment horizontal="center"/>
    </xf>
    <xf numFmtId="0" fontId="9" fillId="0" borderId="5" xfId="0" applyFont="1" applyBorder="1" applyAlignment="1">
      <alignment horizontal="center"/>
    </xf>
    <xf numFmtId="2" fontId="9" fillId="0" borderId="5" xfId="0" applyNumberFormat="1" applyFont="1" applyBorder="1" applyAlignment="1">
      <alignment horizontal="center"/>
    </xf>
    <xf numFmtId="0" fontId="9" fillId="0" borderId="0" xfId="0" applyFont="1" applyBorder="1" applyAlignment="1">
      <alignment horizontal="center"/>
    </xf>
    <xf numFmtId="2" fontId="9" fillId="0" borderId="0" xfId="0" applyNumberFormat="1" applyFont="1" applyBorder="1" applyAlignment="1">
      <alignment horizontal="center"/>
    </xf>
    <xf numFmtId="0" fontId="9" fillId="0" borderId="3" xfId="0" applyFont="1" applyBorder="1" applyAlignment="1">
      <alignment horizontal="center"/>
    </xf>
    <xf numFmtId="2" fontId="9" fillId="0" borderId="3" xfId="0" applyNumberFormat="1" applyFont="1" applyBorder="1" applyAlignment="1">
      <alignment horizontal="center"/>
    </xf>
    <xf numFmtId="0" fontId="9" fillId="0" borderId="0" xfId="0" applyFont="1" applyAlignment="1">
      <alignment horizontal="center"/>
    </xf>
    <xf numFmtId="2" fontId="9" fillId="0" borderId="0" xfId="0" applyNumberFormat="1" applyFont="1" applyAlignment="1">
      <alignment horizontal="center"/>
    </xf>
    <xf numFmtId="0" fontId="9" fillId="0" borderId="0" xfId="7" applyFont="1" applyAlignment="1">
      <alignment horizontal="center"/>
    </xf>
    <xf numFmtId="2" fontId="9" fillId="0" borderId="0" xfId="7" applyNumberFormat="1" applyFont="1" applyAlignment="1">
      <alignment horizontal="center"/>
    </xf>
    <xf numFmtId="164" fontId="8" fillId="0" borderId="0" xfId="0" applyNumberFormat="1" applyFont="1"/>
    <xf numFmtId="2" fontId="24" fillId="0" borderId="0" xfId="7" applyNumberFormat="1" applyFont="1" applyAlignment="1">
      <alignment horizontal="center"/>
    </xf>
    <xf numFmtId="0" fontId="27" fillId="2" borderId="7" xfId="0" applyNumberFormat="1" applyFont="1" applyFill="1" applyBorder="1" applyAlignment="1" applyProtection="1">
      <alignment horizontal="left" wrapText="1"/>
    </xf>
    <xf numFmtId="3" fontId="27" fillId="2" borderId="7" xfId="0" applyNumberFormat="1" applyFont="1" applyFill="1" applyBorder="1" applyAlignment="1" applyProtection="1">
      <alignment horizontal="right" wrapText="1"/>
    </xf>
    <xf numFmtId="0" fontId="27" fillId="2" borderId="0" xfId="0" applyNumberFormat="1" applyFont="1" applyFill="1" applyBorder="1" applyAlignment="1" applyProtection="1">
      <alignment horizontal="left" wrapText="1"/>
    </xf>
    <xf numFmtId="3" fontId="27" fillId="2" borderId="0" xfId="0" applyNumberFormat="1" applyFont="1" applyFill="1" applyBorder="1" applyAlignment="1" applyProtection="1">
      <alignment horizontal="right" wrapText="1"/>
    </xf>
    <xf numFmtId="0" fontId="27" fillId="2" borderId="14" xfId="0" applyNumberFormat="1" applyFont="1" applyFill="1" applyBorder="1" applyAlignment="1" applyProtection="1">
      <alignment horizontal="left" wrapText="1"/>
    </xf>
    <xf numFmtId="3" fontId="27" fillId="2" borderId="14" xfId="0" applyNumberFormat="1" applyFont="1" applyFill="1" applyBorder="1" applyAlignment="1" applyProtection="1">
      <alignment horizontal="right" wrapText="1"/>
    </xf>
    <xf numFmtId="0" fontId="8" fillId="0" borderId="20" xfId="0" applyFont="1" applyBorder="1"/>
    <xf numFmtId="0" fontId="25" fillId="4" borderId="0" xfId="0" applyFont="1" applyFill="1" applyBorder="1" applyAlignment="1"/>
    <xf numFmtId="0" fontId="3" fillId="0" borderId="14" xfId="1" applyBorder="1"/>
    <xf numFmtId="0" fontId="3" fillId="0" borderId="9" xfId="1" applyBorder="1"/>
    <xf numFmtId="0" fontId="20" fillId="0" borderId="14" xfId="1" applyFont="1" applyBorder="1"/>
    <xf numFmtId="0" fontId="3" fillId="5" borderId="14" xfId="1" applyFill="1" applyBorder="1"/>
    <xf numFmtId="0" fontId="3" fillId="6" borderId="14" xfId="1" applyFill="1" applyBorder="1"/>
    <xf numFmtId="0" fontId="20" fillId="6" borderId="14" xfId="1" applyFont="1" applyFill="1" applyBorder="1"/>
    <xf numFmtId="16" fontId="3" fillId="5" borderId="14" xfId="1" applyNumberFormat="1" applyFill="1" applyBorder="1"/>
    <xf numFmtId="16" fontId="3" fillId="6" borderId="14" xfId="1" applyNumberFormat="1" applyFill="1" applyBorder="1"/>
    <xf numFmtId="17" fontId="3" fillId="5" borderId="14" xfId="1" applyNumberFormat="1" applyFill="1" applyBorder="1"/>
    <xf numFmtId="17" fontId="3" fillId="6" borderId="14" xfId="1" applyNumberFormat="1" applyFill="1" applyBorder="1"/>
    <xf numFmtId="0" fontId="20" fillId="5" borderId="14" xfId="1" applyFont="1" applyFill="1" applyBorder="1"/>
    <xf numFmtId="0" fontId="3" fillId="0" borderId="20" xfId="1" applyBorder="1"/>
    <xf numFmtId="0" fontId="20" fillId="0" borderId="20" xfId="1" applyFont="1" applyBorder="1"/>
    <xf numFmtId="0" fontId="3" fillId="4" borderId="14" xfId="1" applyFill="1" applyBorder="1"/>
    <xf numFmtId="0" fontId="20" fillId="4" borderId="14" xfId="1" applyFont="1" applyFill="1" applyBorder="1"/>
    <xf numFmtId="0" fontId="29" fillId="4" borderId="14" xfId="1" applyNumberFormat="1" applyFont="1" applyFill="1" applyBorder="1" applyAlignment="1">
      <alignment horizontal="right"/>
    </xf>
    <xf numFmtId="0" fontId="3" fillId="7" borderId="14" xfId="1" applyFill="1" applyBorder="1"/>
    <xf numFmtId="0" fontId="20" fillId="7" borderId="14" xfId="1" applyFont="1" applyFill="1" applyBorder="1"/>
    <xf numFmtId="0" fontId="3" fillId="7" borderId="14" xfId="1" applyFill="1" applyBorder="1" applyAlignment="1">
      <alignment wrapText="1"/>
    </xf>
    <xf numFmtId="0" fontId="30" fillId="0" borderId="0" xfId="4" applyFont="1"/>
    <xf numFmtId="0" fontId="3" fillId="0" borderId="14" xfId="0" applyNumberFormat="1" applyFont="1" applyBorder="1" applyAlignment="1">
      <alignment vertical="top" wrapText="1"/>
    </xf>
    <xf numFmtId="0" fontId="8" fillId="0" borderId="14" xfId="0" applyNumberFormat="1" applyFont="1" applyBorder="1" applyAlignment="1">
      <alignment vertical="top" wrapText="1"/>
    </xf>
    <xf numFmtId="0" fontId="0" fillId="0" borderId="14" xfId="0" applyBorder="1" applyAlignment="1">
      <alignment vertical="top" wrapText="1"/>
    </xf>
    <xf numFmtId="0" fontId="9" fillId="0" borderId="14" xfId="0" applyFont="1" applyBorder="1" applyAlignment="1">
      <alignment wrapText="1"/>
    </xf>
    <xf numFmtId="0" fontId="0" fillId="0" borderId="14" xfId="0" applyBorder="1" applyAlignment="1">
      <alignment wrapText="1"/>
    </xf>
    <xf numFmtId="0" fontId="19" fillId="0" borderId="14" xfId="0" applyFont="1" applyBorder="1" applyAlignment="1">
      <alignment wrapText="1"/>
    </xf>
    <xf numFmtId="0" fontId="19" fillId="0" borderId="0" xfId="0" applyFont="1" applyAlignment="1">
      <alignment wrapText="1"/>
    </xf>
    <xf numFmtId="0" fontId="0" fillId="0" borderId="0" xfId="0" applyAlignment="1">
      <alignment wrapText="1"/>
    </xf>
    <xf numFmtId="0" fontId="9" fillId="0" borderId="19" xfId="0" applyFont="1" applyFill="1" applyBorder="1" applyAlignment="1">
      <alignment horizontal="left" wrapText="1"/>
    </xf>
    <xf numFmtId="0" fontId="0" fillId="0" borderId="11" xfId="0" applyFont="1" applyFill="1" applyBorder="1" applyAlignment="1">
      <alignment horizontal="left" wrapText="1"/>
    </xf>
    <xf numFmtId="0" fontId="0" fillId="0" borderId="13" xfId="0" applyFont="1" applyFill="1" applyBorder="1" applyAlignment="1">
      <alignment horizontal="left" wrapText="1"/>
    </xf>
    <xf numFmtId="0" fontId="9" fillId="0" borderId="5" xfId="0" applyFont="1" applyFill="1" applyBorder="1" applyAlignment="1">
      <alignment horizontal="right" wrapText="1"/>
    </xf>
    <xf numFmtId="0" fontId="0" fillId="0" borderId="0" xfId="0" applyFont="1" applyFill="1" applyBorder="1" applyAlignment="1">
      <alignment horizontal="right" wrapText="1"/>
    </xf>
    <xf numFmtId="0" fontId="9" fillId="0" borderId="4" xfId="0" applyFont="1" applyFill="1" applyBorder="1" applyAlignment="1">
      <alignment horizontal="center"/>
    </xf>
    <xf numFmtId="0" fontId="0" fillId="0" borderId="4" xfId="0" applyFont="1" applyFill="1" applyBorder="1" applyAlignment="1">
      <alignment horizontal="center"/>
    </xf>
    <xf numFmtId="0" fontId="9" fillId="0" borderId="0" xfId="0" applyFont="1" applyFill="1" applyBorder="1" applyAlignment="1">
      <alignment horizontal="right" wrapText="1"/>
    </xf>
    <xf numFmtId="0" fontId="8" fillId="0" borderId="0" xfId="0" applyFont="1" applyAlignment="1">
      <alignment horizontal="center"/>
    </xf>
    <xf numFmtId="0" fontId="28" fillId="3" borderId="8" xfId="0" applyNumberFormat="1" applyFont="1" applyFill="1" applyBorder="1" applyAlignment="1" applyProtection="1">
      <alignment horizontal="left" wrapText="1"/>
    </xf>
    <xf numFmtId="0" fontId="12" fillId="4" borderId="14" xfId="0" applyNumberFormat="1" applyFont="1" applyFill="1" applyBorder="1" applyAlignment="1" applyProtection="1">
      <alignment horizontal="left" wrapText="1"/>
    </xf>
    <xf numFmtId="0" fontId="12" fillId="4" borderId="21" xfId="0" applyNumberFormat="1" applyFont="1" applyFill="1" applyBorder="1" applyAlignment="1" applyProtection="1">
      <alignment horizontal="left" wrapText="1"/>
    </xf>
    <xf numFmtId="0" fontId="13" fillId="2" borderId="14" xfId="0" applyNumberFormat="1" applyFont="1" applyFill="1" applyBorder="1" applyAlignment="1" applyProtection="1">
      <alignment horizontal="center" wrapText="1"/>
    </xf>
    <xf numFmtId="0" fontId="11" fillId="2" borderId="14" xfId="0" applyNumberFormat="1" applyFont="1" applyFill="1" applyBorder="1" applyAlignment="1" applyProtection="1">
      <alignment horizontal="center" wrapText="1"/>
    </xf>
    <xf numFmtId="0" fontId="14" fillId="2" borderId="14" xfId="0" applyNumberFormat="1" applyFont="1" applyFill="1" applyBorder="1" applyAlignment="1" applyProtection="1">
      <alignment horizontal="center" wrapText="1"/>
    </xf>
    <xf numFmtId="0" fontId="12" fillId="2" borderId="14" xfId="0" applyNumberFormat="1" applyFont="1" applyFill="1" applyBorder="1" applyAlignment="1" applyProtection="1">
      <alignment horizontal="center" wrapText="1"/>
    </xf>
    <xf numFmtId="0" fontId="26" fillId="4" borderId="14" xfId="0" applyNumberFormat="1" applyFont="1" applyFill="1" applyBorder="1" applyAlignment="1" applyProtection="1">
      <alignment horizontal="center" vertical="center" wrapText="1"/>
    </xf>
    <xf numFmtId="0" fontId="26" fillId="4" borderId="15" xfId="0" applyNumberFormat="1" applyFont="1" applyFill="1" applyBorder="1" applyAlignment="1" applyProtection="1">
      <alignment horizontal="center" vertical="center" wrapText="1"/>
    </xf>
  </cellXfs>
  <cellStyles count="8">
    <cellStyle name="Hyperlink" xfId="4" builtinId="8"/>
    <cellStyle name="Link 2" xfId="2"/>
    <cellStyle name="Normal" xfId="0" builtinId="0"/>
    <cellStyle name="Normal 2" xfId="5"/>
    <cellStyle name="Standard 2" xfId="1"/>
    <cellStyle name="Standard 2 2" xfId="3"/>
    <cellStyle name="Standard 2 3" xfId="6"/>
    <cellStyle name="Standard 3" xfId="7"/>
  </cellStyles>
  <dxfs count="0"/>
  <tableStyles count="0" defaultTableStyle="TableStyleMedium2" defaultPivotStyle="PivotStyleLight16"/>
  <colors>
    <mruColors>
      <color rgb="FF99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181457456649294"/>
          <c:y val="5.7745138888888894E-2"/>
          <c:w val="0.77832970941361412"/>
          <c:h val="0.74699236111111111"/>
        </c:manualLayout>
      </c:layout>
      <c:scatterChart>
        <c:scatterStyle val="lineMarker"/>
        <c:varyColors val="0"/>
        <c:ser>
          <c:idx val="0"/>
          <c:order val="0"/>
          <c:spPr>
            <a:ln w="19050" cap="rnd">
              <a:solidFill>
                <a:schemeClr val="accent1"/>
              </a:solidFill>
              <a:round/>
            </a:ln>
            <a:effectLst/>
          </c:spPr>
          <c:marker>
            <c:symbol val="none"/>
          </c:marker>
          <c:xVal>
            <c:numRef>
              <c:f>'Figure 1'!$A$7:$A$33</c:f>
              <c:numCache>
                <c:formatCode>General</c:formatCode>
                <c:ptCount val="27"/>
                <c:pt idx="0">
                  <c:v>1828</c:v>
                </c:pt>
                <c:pt idx="1">
                  <c:v>1833</c:v>
                </c:pt>
                <c:pt idx="2">
                  <c:v>1838</c:v>
                </c:pt>
                <c:pt idx="3">
                  <c:v>1843</c:v>
                </c:pt>
                <c:pt idx="4">
                  <c:v>1848</c:v>
                </c:pt>
                <c:pt idx="5">
                  <c:v>1853</c:v>
                </c:pt>
                <c:pt idx="6">
                  <c:v>1858</c:v>
                </c:pt>
                <c:pt idx="7">
                  <c:v>1863</c:v>
                </c:pt>
                <c:pt idx="8">
                  <c:v>1868</c:v>
                </c:pt>
                <c:pt idx="9">
                  <c:v>1873</c:v>
                </c:pt>
                <c:pt idx="10">
                  <c:v>1878</c:v>
                </c:pt>
                <c:pt idx="11">
                  <c:v>1883</c:v>
                </c:pt>
                <c:pt idx="12">
                  <c:v>1888</c:v>
                </c:pt>
                <c:pt idx="13">
                  <c:v>1893</c:v>
                </c:pt>
                <c:pt idx="14">
                  <c:v>1898</c:v>
                </c:pt>
                <c:pt idx="15">
                  <c:v>1903</c:v>
                </c:pt>
                <c:pt idx="16">
                  <c:v>1908</c:v>
                </c:pt>
                <c:pt idx="17">
                  <c:v>1913</c:v>
                </c:pt>
                <c:pt idx="18">
                  <c:v>1918</c:v>
                </c:pt>
                <c:pt idx="19">
                  <c:v>1923</c:v>
                </c:pt>
                <c:pt idx="20">
                  <c:v>1928</c:v>
                </c:pt>
                <c:pt idx="21">
                  <c:v>1933</c:v>
                </c:pt>
                <c:pt idx="22">
                  <c:v>1938</c:v>
                </c:pt>
                <c:pt idx="23">
                  <c:v>1943</c:v>
                </c:pt>
                <c:pt idx="24">
                  <c:v>1948</c:v>
                </c:pt>
                <c:pt idx="25">
                  <c:v>1953</c:v>
                </c:pt>
                <c:pt idx="26">
                  <c:v>1958</c:v>
                </c:pt>
              </c:numCache>
            </c:numRef>
          </c:xVal>
          <c:yVal>
            <c:numRef>
              <c:f>'Figure 1'!$B$7:$B$33</c:f>
              <c:numCache>
                <c:formatCode>General</c:formatCode>
                <c:ptCount val="27"/>
                <c:pt idx="0">
                  <c:v>5.5861000000000001</c:v>
                </c:pt>
                <c:pt idx="1">
                  <c:v>5.4488000000000003</c:v>
                </c:pt>
                <c:pt idx="2">
                  <c:v>5.4942000000000002</c:v>
                </c:pt>
                <c:pt idx="3">
                  <c:v>5.3903999999999996</c:v>
                </c:pt>
                <c:pt idx="4">
                  <c:v>5.3560999999999996</c:v>
                </c:pt>
                <c:pt idx="5">
                  <c:v>5.3003</c:v>
                </c:pt>
                <c:pt idx="6">
                  <c:v>4.9001999999999999</c:v>
                </c:pt>
                <c:pt idx="7">
                  <c:v>4.9667000000000003</c:v>
                </c:pt>
                <c:pt idx="8">
                  <c:v>4.4951999999999996</c:v>
                </c:pt>
                <c:pt idx="9">
                  <c:v>3.4123000000000001</c:v>
                </c:pt>
                <c:pt idx="10">
                  <c:v>3.2456999999999998</c:v>
                </c:pt>
                <c:pt idx="11">
                  <c:v>3.2151000000000001</c:v>
                </c:pt>
                <c:pt idx="12">
                  <c:v>3.1503999999999999</c:v>
                </c:pt>
                <c:pt idx="13">
                  <c:v>3.0493999999999999</c:v>
                </c:pt>
                <c:pt idx="14">
                  <c:v>2.8222</c:v>
                </c:pt>
                <c:pt idx="15">
                  <c:v>2.5853000000000002</c:v>
                </c:pt>
                <c:pt idx="16">
                  <c:v>2.3018999999999998</c:v>
                </c:pt>
                <c:pt idx="17">
                  <c:v>2.4056000000000002</c:v>
                </c:pt>
                <c:pt idx="18">
                  <c:v>2.5939000000000001</c:v>
                </c:pt>
                <c:pt idx="19">
                  <c:v>2.8473999999999999</c:v>
                </c:pt>
                <c:pt idx="20">
                  <c:v>3.1074000000000002</c:v>
                </c:pt>
                <c:pt idx="21">
                  <c:v>3.1959</c:v>
                </c:pt>
                <c:pt idx="22">
                  <c:v>3.0104000000000002</c:v>
                </c:pt>
                <c:pt idx="23">
                  <c:v>2.5447000000000002</c:v>
                </c:pt>
                <c:pt idx="24">
                  <c:v>2.2160000000000002</c:v>
                </c:pt>
                <c:pt idx="25">
                  <c:v>2.0468000000000002</c:v>
                </c:pt>
                <c:pt idx="26">
                  <c:v>1.7990999999999999</c:v>
                </c:pt>
              </c:numCache>
            </c:numRef>
          </c:yVal>
          <c:smooth val="0"/>
        </c:ser>
        <c:dLbls>
          <c:showLegendKey val="0"/>
          <c:showVal val="0"/>
          <c:showCatName val="0"/>
          <c:showSerName val="0"/>
          <c:showPercent val="0"/>
          <c:showBubbleSize val="0"/>
        </c:dLbls>
        <c:axId val="40281984"/>
        <c:axId val="99192832"/>
      </c:scatterChart>
      <c:valAx>
        <c:axId val="40281984"/>
        <c:scaling>
          <c:orientation val="minMax"/>
          <c:max val="1970"/>
          <c:min val="1820"/>
        </c:scaling>
        <c:delete val="0"/>
        <c:axPos val="b"/>
        <c:title>
          <c:tx>
            <c:rich>
              <a:bodyPr/>
              <a:lstStyle/>
              <a:p>
                <a:pPr>
                  <a:defRPr/>
                </a:pPr>
                <a:r>
                  <a:rPr lang="en-US" sz="1200" b="0">
                    <a:latin typeface="Palatino Linotype" panose="02040502050505030304" pitchFamily="18" charset="0"/>
                  </a:rPr>
                  <a:t>Birth Cohort</a:t>
                </a:r>
              </a:p>
            </c:rich>
          </c:tx>
          <c:overlay val="0"/>
        </c:title>
        <c:numFmt formatCode="General" sourceLinked="1"/>
        <c:majorTickMark val="in"/>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200" b="0" i="0" u="none" strike="noStrike" kern="1200" baseline="0">
                <a:solidFill>
                  <a:schemeClr val="tx1"/>
                </a:solidFill>
                <a:latin typeface="Palatino Linotype" panose="02040502050505030304" pitchFamily="18" charset="0"/>
                <a:ea typeface="+mn-ea"/>
                <a:cs typeface="+mn-cs"/>
              </a:defRPr>
            </a:pPr>
            <a:endParaRPr lang="en-US"/>
          </a:p>
        </c:txPr>
        <c:crossAx val="99192832"/>
        <c:crosses val="autoZero"/>
        <c:crossBetween val="midCat"/>
        <c:majorUnit val="20"/>
      </c:valAx>
      <c:valAx>
        <c:axId val="99192832"/>
        <c:scaling>
          <c:orientation val="minMax"/>
          <c:min val="1"/>
        </c:scaling>
        <c:delete val="0"/>
        <c:axPos val="l"/>
        <c:title>
          <c:tx>
            <c:rich>
              <a:bodyPr rot="-5400000" vert="horz"/>
              <a:lstStyle/>
              <a:p>
                <a:pPr>
                  <a:defRPr sz="1200" b="0">
                    <a:latin typeface="Palatino Linotype" panose="02040502050505030304" pitchFamily="18" charset="0"/>
                  </a:defRPr>
                </a:pPr>
                <a:r>
                  <a:rPr lang="en-US" sz="1200" b="0">
                    <a:latin typeface="Palatino Linotype" panose="02040502050505030304" pitchFamily="18" charset="0"/>
                  </a:rPr>
                  <a:t>Number of Children</a:t>
                </a:r>
              </a:p>
            </c:rich>
          </c:tx>
          <c:overlay val="0"/>
        </c:title>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Palatino Linotype" panose="02040502050505030304" pitchFamily="18" charset="0"/>
                <a:ea typeface="+mn-ea"/>
                <a:cs typeface="+mn-cs"/>
              </a:defRPr>
            </a:pPr>
            <a:endParaRPr lang="en-US"/>
          </a:p>
        </c:txPr>
        <c:crossAx val="40281984"/>
        <c:crosses val="autoZero"/>
        <c:crossBetween val="midCat"/>
        <c:maj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8740157499999996" l="0.70000000000000062" r="0.70000000000000062" t="0.78740157499999996" header="0.30000000000000032" footer="0.30000000000000032"/>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'Figure 10'!$A$12:$A$73</c:f>
              <c:numCache>
                <c:formatCode>General</c:formatCode>
                <c:ptCount val="62"/>
                <c:pt idx="0">
                  <c:v>2014</c:v>
                </c:pt>
                <c:pt idx="1">
                  <c:v>2013</c:v>
                </c:pt>
                <c:pt idx="2">
                  <c:v>2012</c:v>
                </c:pt>
                <c:pt idx="3">
                  <c:v>2011</c:v>
                </c:pt>
                <c:pt idx="4">
                  <c:v>2010</c:v>
                </c:pt>
                <c:pt idx="5">
                  <c:v>2009</c:v>
                </c:pt>
                <c:pt idx="6">
                  <c:v>2008</c:v>
                </c:pt>
                <c:pt idx="7">
                  <c:v>2007</c:v>
                </c:pt>
                <c:pt idx="8">
                  <c:v>2006</c:v>
                </c:pt>
                <c:pt idx="9">
                  <c:v>2005</c:v>
                </c:pt>
                <c:pt idx="10">
                  <c:v>2004</c:v>
                </c:pt>
                <c:pt idx="11">
                  <c:v>2003</c:v>
                </c:pt>
                <c:pt idx="12">
                  <c:v>2002</c:v>
                </c:pt>
                <c:pt idx="13">
                  <c:v>2001</c:v>
                </c:pt>
                <c:pt idx="14">
                  <c:v>2000</c:v>
                </c:pt>
                <c:pt idx="15">
                  <c:v>1999</c:v>
                </c:pt>
                <c:pt idx="16">
                  <c:v>1998</c:v>
                </c:pt>
                <c:pt idx="17">
                  <c:v>1997</c:v>
                </c:pt>
                <c:pt idx="18">
                  <c:v>1996</c:v>
                </c:pt>
                <c:pt idx="19">
                  <c:v>1995</c:v>
                </c:pt>
                <c:pt idx="20">
                  <c:v>1994</c:v>
                </c:pt>
                <c:pt idx="21">
                  <c:v>1993</c:v>
                </c:pt>
                <c:pt idx="22">
                  <c:v>1992</c:v>
                </c:pt>
                <c:pt idx="23">
                  <c:v>1991</c:v>
                </c:pt>
                <c:pt idx="24">
                  <c:v>1990</c:v>
                </c:pt>
                <c:pt idx="25">
                  <c:v>1989</c:v>
                </c:pt>
                <c:pt idx="26">
                  <c:v>1988</c:v>
                </c:pt>
                <c:pt idx="27">
                  <c:v>1987</c:v>
                </c:pt>
                <c:pt idx="28">
                  <c:v>1986</c:v>
                </c:pt>
                <c:pt idx="29">
                  <c:v>1985</c:v>
                </c:pt>
                <c:pt idx="30">
                  <c:v>1984</c:v>
                </c:pt>
                <c:pt idx="31">
                  <c:v>1983</c:v>
                </c:pt>
                <c:pt idx="32">
                  <c:v>1982</c:v>
                </c:pt>
                <c:pt idx="33">
                  <c:v>1981</c:v>
                </c:pt>
                <c:pt idx="34">
                  <c:v>1980</c:v>
                </c:pt>
                <c:pt idx="35">
                  <c:v>1979</c:v>
                </c:pt>
                <c:pt idx="36">
                  <c:v>1978</c:v>
                </c:pt>
                <c:pt idx="37">
                  <c:v>1977</c:v>
                </c:pt>
                <c:pt idx="38">
                  <c:v>1976</c:v>
                </c:pt>
                <c:pt idx="39">
                  <c:v>1975</c:v>
                </c:pt>
                <c:pt idx="40">
                  <c:v>1974</c:v>
                </c:pt>
                <c:pt idx="41">
                  <c:v>1973</c:v>
                </c:pt>
                <c:pt idx="42">
                  <c:v>1972</c:v>
                </c:pt>
                <c:pt idx="43">
                  <c:v>1971</c:v>
                </c:pt>
                <c:pt idx="44">
                  <c:v>1970</c:v>
                </c:pt>
                <c:pt idx="45">
                  <c:v>1969</c:v>
                </c:pt>
                <c:pt idx="46">
                  <c:v>1968</c:v>
                </c:pt>
                <c:pt idx="47">
                  <c:v>1967</c:v>
                </c:pt>
                <c:pt idx="48">
                  <c:v>1966</c:v>
                </c:pt>
                <c:pt idx="49">
                  <c:v>1965</c:v>
                </c:pt>
                <c:pt idx="50">
                  <c:v>1964</c:v>
                </c:pt>
                <c:pt idx="51">
                  <c:v>1963</c:v>
                </c:pt>
                <c:pt idx="52">
                  <c:v>1962</c:v>
                </c:pt>
                <c:pt idx="53">
                  <c:v>1961</c:v>
                </c:pt>
                <c:pt idx="54">
                  <c:v>1960</c:v>
                </c:pt>
                <c:pt idx="55">
                  <c:v>1959</c:v>
                </c:pt>
                <c:pt idx="56">
                  <c:v>1958</c:v>
                </c:pt>
                <c:pt idx="57">
                  <c:v>1957</c:v>
                </c:pt>
                <c:pt idx="58">
                  <c:v>1956</c:v>
                </c:pt>
                <c:pt idx="59">
                  <c:v>1955</c:v>
                </c:pt>
                <c:pt idx="60">
                  <c:v>1930</c:v>
                </c:pt>
                <c:pt idx="61">
                  <c:v>1890</c:v>
                </c:pt>
              </c:numCache>
            </c:numRef>
          </c:xVal>
          <c:yVal>
            <c:numRef>
              <c:f>'Figure 10'!$D$12:$D$73</c:f>
              <c:numCache>
                <c:formatCode>General</c:formatCode>
                <c:ptCount val="62"/>
                <c:pt idx="0">
                  <c:v>0.79285214552238803</c:v>
                </c:pt>
                <c:pt idx="1">
                  <c:v>0.79153214827492313</c:v>
                </c:pt>
                <c:pt idx="2">
                  <c:v>0.78959414399305483</c:v>
                </c:pt>
                <c:pt idx="3">
                  <c:v>0.76884092535177673</c:v>
                </c:pt>
                <c:pt idx="4">
                  <c:v>0.76646527486989291</c:v>
                </c:pt>
                <c:pt idx="5">
                  <c:v>0.75734277113334958</c:v>
                </c:pt>
                <c:pt idx="6">
                  <c:v>0.76786872893949221</c:v>
                </c:pt>
                <c:pt idx="7">
                  <c:v>0.78242904119072343</c:v>
                </c:pt>
                <c:pt idx="8">
                  <c:v>0.77825970906179098</c:v>
                </c:pt>
                <c:pt idx="9">
                  <c:v>0.78828102778041154</c:v>
                </c:pt>
                <c:pt idx="10">
                  <c:v>0.77077783377732978</c:v>
                </c:pt>
                <c:pt idx="11">
                  <c:v>0.76266775895718386</c:v>
                </c:pt>
                <c:pt idx="12">
                  <c:v>0.76455921198805143</c:v>
                </c:pt>
                <c:pt idx="13">
                  <c:v>0.75792306159059197</c:v>
                </c:pt>
                <c:pt idx="14">
                  <c:v>0.74883649173330591</c:v>
                </c:pt>
                <c:pt idx="15">
                  <c:v>0.7307343124165554</c:v>
                </c:pt>
                <c:pt idx="16">
                  <c:v>0.74078671521571227</c:v>
                </c:pt>
                <c:pt idx="17">
                  <c:v>0.73845324557421699</c:v>
                </c:pt>
                <c:pt idx="18">
                  <c:v>0.74348500208718471</c:v>
                </c:pt>
                <c:pt idx="19">
                  <c:v>0.73843908195906705</c:v>
                </c:pt>
                <c:pt idx="20">
                  <c:v>0.73595470074655189</c:v>
                </c:pt>
                <c:pt idx="21">
                  <c:v>0.72301058660745887</c:v>
                </c:pt>
                <c:pt idx="22">
                  <c:v>0.71656071613907624</c:v>
                </c:pt>
                <c:pt idx="23">
                  <c:v>0.70043849526886681</c:v>
                </c:pt>
                <c:pt idx="24">
                  <c:v>0.71054901825459815</c:v>
                </c:pt>
                <c:pt idx="25">
                  <c:v>0.69101657341919143</c:v>
                </c:pt>
                <c:pt idx="26">
                  <c:v>0.67826055153244091</c:v>
                </c:pt>
                <c:pt idx="27">
                  <c:v>0.65829616581087669</c:v>
                </c:pt>
                <c:pt idx="28">
                  <c:v>0.65045956592260756</c:v>
                </c:pt>
                <c:pt idx="29">
                  <c:v>0.65010600424016962</c:v>
                </c:pt>
                <c:pt idx="30">
                  <c:v>0.64247625395767372</c:v>
                </c:pt>
                <c:pt idx="31">
                  <c:v>0.64328238848409458</c:v>
                </c:pt>
                <c:pt idx="32">
                  <c:v>0.63093973678134385</c:v>
                </c:pt>
                <c:pt idx="33">
                  <c:v>0.60202010438816933</c:v>
                </c:pt>
                <c:pt idx="34">
                  <c:v>0.60454806237938763</c:v>
                </c:pt>
                <c:pt idx="35">
                  <c:v>0.60249442187768176</c:v>
                </c:pt>
                <c:pt idx="36">
                  <c:v>0.60023658323994522</c:v>
                </c:pt>
                <c:pt idx="37">
                  <c:v>0.58487060384870604</c:v>
                </c:pt>
                <c:pt idx="38">
                  <c:v>0.59975467205426081</c:v>
                </c:pt>
                <c:pt idx="39">
                  <c:v>0.59679913406525442</c:v>
                </c:pt>
                <c:pt idx="40">
                  <c:v>0.58987008715671763</c:v>
                </c:pt>
                <c:pt idx="41">
                  <c:v>0.56574816881757939</c:v>
                </c:pt>
                <c:pt idx="42">
                  <c:v>0.57439741886505979</c:v>
                </c:pt>
                <c:pt idx="43">
                  <c:v>0.59194268507943104</c:v>
                </c:pt>
                <c:pt idx="44">
                  <c:v>0.59233449477351918</c:v>
                </c:pt>
                <c:pt idx="45">
                  <c:v>0.58571758191047529</c:v>
                </c:pt>
                <c:pt idx="46">
                  <c:v>0.58459175838239064</c:v>
                </c:pt>
                <c:pt idx="47">
                  <c:v>0.57593634243380432</c:v>
                </c:pt>
                <c:pt idx="48">
                  <c:v>0.57886412652767794</c:v>
                </c:pt>
                <c:pt idx="49">
                  <c:v>0.57835707790239466</c:v>
                </c:pt>
                <c:pt idx="50">
                  <c:v>0.59038828771483132</c:v>
                </c:pt>
                <c:pt idx="51">
                  <c:v>0.58583196046128505</c:v>
                </c:pt>
                <c:pt idx="52">
                  <c:v>0.59337452797802948</c:v>
                </c:pt>
                <c:pt idx="53">
                  <c:v>0.58996998057566663</c:v>
                </c:pt>
                <c:pt idx="54">
                  <c:v>0.60655134339344863</c:v>
                </c:pt>
                <c:pt idx="55">
                  <c:v>0.61171532150352981</c:v>
                </c:pt>
                <c:pt idx="56">
                  <c:v>0.62659123055162658</c:v>
                </c:pt>
                <c:pt idx="57">
                  <c:v>0.63680643795002123</c:v>
                </c:pt>
                <c:pt idx="58">
                  <c:v>0.63331094694425794</c:v>
                </c:pt>
                <c:pt idx="59">
                  <c:v>0.64489507191700068</c:v>
                </c:pt>
                <c:pt idx="60">
                  <c:v>0.55600000000000005</c:v>
                </c:pt>
                <c:pt idx="61">
                  <c:v>0.46300000000000002</c:v>
                </c:pt>
              </c:numCache>
            </c:numRef>
          </c:yVal>
          <c:smooth val="0"/>
        </c:ser>
        <c:dLbls>
          <c:showLegendKey val="0"/>
          <c:showVal val="0"/>
          <c:showCatName val="0"/>
          <c:showSerName val="0"/>
          <c:showPercent val="0"/>
          <c:showBubbleSize val="0"/>
        </c:dLbls>
        <c:axId val="100349440"/>
        <c:axId val="100350976"/>
      </c:scatterChart>
      <c:valAx>
        <c:axId val="100349440"/>
        <c:scaling>
          <c:orientation val="minMax"/>
          <c:max val="2015"/>
          <c:min val="1890"/>
        </c:scaling>
        <c:delete val="0"/>
        <c:axPos val="b"/>
        <c:numFmt formatCode="General" sourceLinked="1"/>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100350976"/>
        <c:crosses val="autoZero"/>
        <c:crossBetween val="midCat"/>
      </c:valAx>
      <c:valAx>
        <c:axId val="100350976"/>
        <c:scaling>
          <c:orientation val="minMax"/>
          <c:max val="0.8"/>
          <c:min val="0.4"/>
        </c:scaling>
        <c:delete val="0"/>
        <c:axPos val="l"/>
        <c:title>
          <c:tx>
            <c:rich>
              <a:bodyPr rot="-5400000" vert="horz"/>
              <a:lstStyle/>
              <a:p>
                <a:pPr>
                  <a:defRPr/>
                </a:pPr>
                <a:r>
                  <a:rPr lang="en-US" sz="1200" b="0">
                    <a:latin typeface="Palatino Linotype" panose="02040502050505030304" pitchFamily="18" charset="0"/>
                  </a:rPr>
                  <a:t>Women's Relative Wage</a:t>
                </a:r>
              </a:p>
            </c:rich>
          </c:tx>
          <c:overlay val="0"/>
        </c:title>
        <c:numFmt formatCode="General" sourceLinked="1"/>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100349440"/>
        <c:crosses val="autoZero"/>
        <c:crossBetween val="midCat"/>
        <c:majorUnit val="0.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8740157499999996" l="0.70000000000000051" r="0.70000000000000051" t="0.78740157499999996" header="0.30000000000000032" footer="0.30000000000000032"/>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15'!$B$4:$B$5</c:f>
              <c:strCache>
                <c:ptCount val="1"/>
                <c:pt idx="0">
                  <c:v>Frequency: Annual PSAVERT</c:v>
                </c:pt>
              </c:strCache>
            </c:strRef>
          </c:tx>
          <c:spPr>
            <a:ln w="19050" cap="rnd">
              <a:solidFill>
                <a:schemeClr val="accent1"/>
              </a:solidFill>
              <a:round/>
            </a:ln>
            <a:effectLst/>
          </c:spPr>
          <c:marker>
            <c:symbol val="none"/>
          </c:marker>
          <c:cat>
            <c:numRef>
              <c:f>'Figure 15'!$A$6:$A$62</c:f>
              <c:numCache>
                <c:formatCode>yyyy\-mm\-dd</c:formatCode>
                <c:ptCount val="57"/>
                <c:pt idx="0">
                  <c:v>21551</c:v>
                </c:pt>
                <c:pt idx="1">
                  <c:v>21916</c:v>
                </c:pt>
                <c:pt idx="2">
                  <c:v>22282</c:v>
                </c:pt>
                <c:pt idx="3">
                  <c:v>22647</c:v>
                </c:pt>
                <c:pt idx="4">
                  <c:v>23012</c:v>
                </c:pt>
                <c:pt idx="5">
                  <c:v>23377</c:v>
                </c:pt>
                <c:pt idx="6">
                  <c:v>23743</c:v>
                </c:pt>
                <c:pt idx="7">
                  <c:v>24108</c:v>
                </c:pt>
                <c:pt idx="8">
                  <c:v>24473</c:v>
                </c:pt>
                <c:pt idx="9">
                  <c:v>24838</c:v>
                </c:pt>
                <c:pt idx="10">
                  <c:v>25204</c:v>
                </c:pt>
                <c:pt idx="11">
                  <c:v>25569</c:v>
                </c:pt>
                <c:pt idx="12">
                  <c:v>25934</c:v>
                </c:pt>
                <c:pt idx="13">
                  <c:v>26299</c:v>
                </c:pt>
                <c:pt idx="14">
                  <c:v>26665</c:v>
                </c:pt>
                <c:pt idx="15">
                  <c:v>27030</c:v>
                </c:pt>
                <c:pt idx="16">
                  <c:v>27395</c:v>
                </c:pt>
                <c:pt idx="17">
                  <c:v>27760</c:v>
                </c:pt>
                <c:pt idx="18">
                  <c:v>28126</c:v>
                </c:pt>
                <c:pt idx="19">
                  <c:v>28491</c:v>
                </c:pt>
                <c:pt idx="20">
                  <c:v>28856</c:v>
                </c:pt>
                <c:pt idx="21">
                  <c:v>29221</c:v>
                </c:pt>
                <c:pt idx="22">
                  <c:v>29587</c:v>
                </c:pt>
                <c:pt idx="23">
                  <c:v>29952</c:v>
                </c:pt>
                <c:pt idx="24">
                  <c:v>30317</c:v>
                </c:pt>
                <c:pt idx="25">
                  <c:v>30682</c:v>
                </c:pt>
                <c:pt idx="26">
                  <c:v>31048</c:v>
                </c:pt>
                <c:pt idx="27">
                  <c:v>31413</c:v>
                </c:pt>
                <c:pt idx="28">
                  <c:v>31778</c:v>
                </c:pt>
                <c:pt idx="29">
                  <c:v>32143</c:v>
                </c:pt>
                <c:pt idx="30">
                  <c:v>32509</c:v>
                </c:pt>
                <c:pt idx="31">
                  <c:v>32874</c:v>
                </c:pt>
                <c:pt idx="32">
                  <c:v>33239</c:v>
                </c:pt>
                <c:pt idx="33">
                  <c:v>33604</c:v>
                </c:pt>
                <c:pt idx="34">
                  <c:v>33970</c:v>
                </c:pt>
                <c:pt idx="35">
                  <c:v>34335</c:v>
                </c:pt>
                <c:pt idx="36">
                  <c:v>34700</c:v>
                </c:pt>
                <c:pt idx="37">
                  <c:v>35065</c:v>
                </c:pt>
                <c:pt idx="38">
                  <c:v>35431</c:v>
                </c:pt>
                <c:pt idx="39">
                  <c:v>35796</c:v>
                </c:pt>
                <c:pt idx="40">
                  <c:v>36161</c:v>
                </c:pt>
                <c:pt idx="41">
                  <c:v>36526</c:v>
                </c:pt>
                <c:pt idx="42">
                  <c:v>36892</c:v>
                </c:pt>
                <c:pt idx="43">
                  <c:v>37257</c:v>
                </c:pt>
                <c:pt idx="44">
                  <c:v>37622</c:v>
                </c:pt>
                <c:pt idx="45">
                  <c:v>37987</c:v>
                </c:pt>
                <c:pt idx="46">
                  <c:v>38353</c:v>
                </c:pt>
                <c:pt idx="47">
                  <c:v>38718</c:v>
                </c:pt>
                <c:pt idx="48">
                  <c:v>39083</c:v>
                </c:pt>
                <c:pt idx="49">
                  <c:v>39448</c:v>
                </c:pt>
                <c:pt idx="50">
                  <c:v>39814</c:v>
                </c:pt>
                <c:pt idx="51">
                  <c:v>40179</c:v>
                </c:pt>
                <c:pt idx="52">
                  <c:v>40544</c:v>
                </c:pt>
                <c:pt idx="53">
                  <c:v>40909</c:v>
                </c:pt>
                <c:pt idx="54">
                  <c:v>41275</c:v>
                </c:pt>
                <c:pt idx="55">
                  <c:v>41640</c:v>
                </c:pt>
                <c:pt idx="56">
                  <c:v>42005</c:v>
                </c:pt>
              </c:numCache>
            </c:numRef>
          </c:cat>
          <c:val>
            <c:numRef>
              <c:f>'Figure 15'!$B$6:$B$62</c:f>
              <c:numCache>
                <c:formatCode>0.0</c:formatCode>
                <c:ptCount val="57"/>
                <c:pt idx="0">
                  <c:v>10.3</c:v>
                </c:pt>
                <c:pt idx="1">
                  <c:v>10.1</c:v>
                </c:pt>
                <c:pt idx="2">
                  <c:v>11.3</c:v>
                </c:pt>
                <c:pt idx="3">
                  <c:v>11.1</c:v>
                </c:pt>
                <c:pt idx="4">
                  <c:v>10.6</c:v>
                </c:pt>
                <c:pt idx="5">
                  <c:v>11.5</c:v>
                </c:pt>
                <c:pt idx="6">
                  <c:v>11.3</c:v>
                </c:pt>
                <c:pt idx="7">
                  <c:v>11.1</c:v>
                </c:pt>
                <c:pt idx="8">
                  <c:v>12.2</c:v>
                </c:pt>
                <c:pt idx="9">
                  <c:v>11.2</c:v>
                </c:pt>
                <c:pt idx="10">
                  <c:v>10.7</c:v>
                </c:pt>
                <c:pt idx="11">
                  <c:v>12.6</c:v>
                </c:pt>
                <c:pt idx="12">
                  <c:v>13.3</c:v>
                </c:pt>
                <c:pt idx="13">
                  <c:v>12.1</c:v>
                </c:pt>
                <c:pt idx="14">
                  <c:v>13.1</c:v>
                </c:pt>
                <c:pt idx="15">
                  <c:v>12.9</c:v>
                </c:pt>
                <c:pt idx="16">
                  <c:v>13</c:v>
                </c:pt>
                <c:pt idx="17">
                  <c:v>11.1</c:v>
                </c:pt>
                <c:pt idx="18">
                  <c:v>10.199999999999999</c:v>
                </c:pt>
                <c:pt idx="19">
                  <c:v>10.199999999999999</c:v>
                </c:pt>
                <c:pt idx="20">
                  <c:v>9.8000000000000007</c:v>
                </c:pt>
                <c:pt idx="21">
                  <c:v>10.6</c:v>
                </c:pt>
                <c:pt idx="22">
                  <c:v>11.2</c:v>
                </c:pt>
                <c:pt idx="23">
                  <c:v>11.5</c:v>
                </c:pt>
                <c:pt idx="24">
                  <c:v>9.5</c:v>
                </c:pt>
                <c:pt idx="25">
                  <c:v>10.7</c:v>
                </c:pt>
                <c:pt idx="26">
                  <c:v>8.6</c:v>
                </c:pt>
                <c:pt idx="27">
                  <c:v>8.1999999999999993</c:v>
                </c:pt>
                <c:pt idx="28">
                  <c:v>7.3</c:v>
                </c:pt>
                <c:pt idx="29">
                  <c:v>7.8</c:v>
                </c:pt>
                <c:pt idx="30">
                  <c:v>7.8</c:v>
                </c:pt>
                <c:pt idx="31">
                  <c:v>7.8</c:v>
                </c:pt>
                <c:pt idx="32">
                  <c:v>8.1999999999999993</c:v>
                </c:pt>
                <c:pt idx="33">
                  <c:v>8.9</c:v>
                </c:pt>
                <c:pt idx="34">
                  <c:v>7.3</c:v>
                </c:pt>
                <c:pt idx="35">
                  <c:v>6.3</c:v>
                </c:pt>
                <c:pt idx="36">
                  <c:v>6.4</c:v>
                </c:pt>
                <c:pt idx="37">
                  <c:v>5.9</c:v>
                </c:pt>
                <c:pt idx="38">
                  <c:v>5.7</c:v>
                </c:pt>
                <c:pt idx="39">
                  <c:v>6.2</c:v>
                </c:pt>
                <c:pt idx="40">
                  <c:v>4.4000000000000004</c:v>
                </c:pt>
                <c:pt idx="41">
                  <c:v>4.2</c:v>
                </c:pt>
                <c:pt idx="42">
                  <c:v>4.3</c:v>
                </c:pt>
                <c:pt idx="43">
                  <c:v>5</c:v>
                </c:pt>
                <c:pt idx="44">
                  <c:v>4.8</c:v>
                </c:pt>
                <c:pt idx="45">
                  <c:v>4.5999999999999996</c:v>
                </c:pt>
                <c:pt idx="46">
                  <c:v>2.6</c:v>
                </c:pt>
                <c:pt idx="47">
                  <c:v>3.3</c:v>
                </c:pt>
                <c:pt idx="48">
                  <c:v>3</c:v>
                </c:pt>
                <c:pt idx="49">
                  <c:v>4.9000000000000004</c:v>
                </c:pt>
                <c:pt idx="50">
                  <c:v>6.1</c:v>
                </c:pt>
                <c:pt idx="51">
                  <c:v>5.6</c:v>
                </c:pt>
                <c:pt idx="52">
                  <c:v>6</c:v>
                </c:pt>
                <c:pt idx="53">
                  <c:v>7.6</c:v>
                </c:pt>
                <c:pt idx="54">
                  <c:v>4.8</c:v>
                </c:pt>
                <c:pt idx="55">
                  <c:v>4.8</c:v>
                </c:pt>
                <c:pt idx="56" formatCode="General">
                  <c:v>#N/A</c:v>
                </c:pt>
              </c:numCache>
            </c:numRef>
          </c:val>
          <c:smooth val="0"/>
        </c:ser>
        <c:dLbls>
          <c:showLegendKey val="0"/>
          <c:showVal val="0"/>
          <c:showCatName val="0"/>
          <c:showSerName val="0"/>
          <c:showPercent val="0"/>
          <c:showBubbleSize val="0"/>
        </c:dLbls>
        <c:marker val="1"/>
        <c:smooth val="0"/>
        <c:axId val="100490240"/>
        <c:axId val="100512512"/>
        <c:extLst>
          <c:ext xmlns:c15="http://schemas.microsoft.com/office/drawing/2012/chart" uri="{02D57815-91ED-43cb-92C2-25804820EDAC}">
            <c15:filteredLineSeries>
              <c15:ser>
                <c:idx val="1"/>
                <c:order val="1"/>
                <c:tx>
                  <c:strRef>
                    <c:extLst>
                      <c:ext uri="{02D57815-91ED-43cb-92C2-25804820EDAC}">
                        <c15:formulaRef>
                          <c15:sqref>'Figure 15'!$C$4:$C$5</c15:sqref>
                        </c15:formulaRef>
                      </c:ext>
                    </c:extLst>
                    <c:strCache>
                      <c:ptCount val="2"/>
                      <c:pt idx="0">
                        <c:v>Frequency: Annual</c:v>
                      </c:pt>
                      <c:pt idx="1">
                        <c:v>PSAVERT</c:v>
                      </c:pt>
                    </c:strCache>
                  </c:strRef>
                </c:tx>
                <c:spPr>
                  <a:ln w="28575" cap="rnd">
                    <a:solidFill>
                      <a:schemeClr val="accent2"/>
                    </a:solidFill>
                    <a:round/>
                  </a:ln>
                  <a:effectLst/>
                </c:spPr>
                <c:marker>
                  <c:symbol val="none"/>
                </c:marker>
                <c:cat>
                  <c:numRef>
                    <c:extLst>
                      <c:ext uri="{02D57815-91ED-43cb-92C2-25804820EDAC}">
                        <c15:formulaRef>
                          <c15:sqref>'Figure 15'!$A$6:$A$62</c15:sqref>
                        </c15:formulaRef>
                      </c:ext>
                    </c:extLst>
                    <c:numCache>
                      <c:formatCode>yyyy\-mm\-dd</c:formatCode>
                      <c:ptCount val="57"/>
                      <c:pt idx="0">
                        <c:v>21551</c:v>
                      </c:pt>
                      <c:pt idx="1">
                        <c:v>21916</c:v>
                      </c:pt>
                      <c:pt idx="2">
                        <c:v>22282</c:v>
                      </c:pt>
                      <c:pt idx="3">
                        <c:v>22647</c:v>
                      </c:pt>
                      <c:pt idx="4">
                        <c:v>23012</c:v>
                      </c:pt>
                      <c:pt idx="5">
                        <c:v>23377</c:v>
                      </c:pt>
                      <c:pt idx="6">
                        <c:v>23743</c:v>
                      </c:pt>
                      <c:pt idx="7">
                        <c:v>24108</c:v>
                      </c:pt>
                      <c:pt idx="8">
                        <c:v>24473</c:v>
                      </c:pt>
                      <c:pt idx="9">
                        <c:v>24838</c:v>
                      </c:pt>
                      <c:pt idx="10">
                        <c:v>25204</c:v>
                      </c:pt>
                      <c:pt idx="11">
                        <c:v>25569</c:v>
                      </c:pt>
                      <c:pt idx="12">
                        <c:v>25934</c:v>
                      </c:pt>
                      <c:pt idx="13">
                        <c:v>26299</c:v>
                      </c:pt>
                      <c:pt idx="14">
                        <c:v>26665</c:v>
                      </c:pt>
                      <c:pt idx="15">
                        <c:v>27030</c:v>
                      </c:pt>
                      <c:pt idx="16">
                        <c:v>27395</c:v>
                      </c:pt>
                      <c:pt idx="17">
                        <c:v>27760</c:v>
                      </c:pt>
                      <c:pt idx="18">
                        <c:v>28126</c:v>
                      </c:pt>
                      <c:pt idx="19">
                        <c:v>28491</c:v>
                      </c:pt>
                      <c:pt idx="20">
                        <c:v>28856</c:v>
                      </c:pt>
                      <c:pt idx="21">
                        <c:v>29221</c:v>
                      </c:pt>
                      <c:pt idx="22">
                        <c:v>29587</c:v>
                      </c:pt>
                      <c:pt idx="23">
                        <c:v>29952</c:v>
                      </c:pt>
                      <c:pt idx="24">
                        <c:v>30317</c:v>
                      </c:pt>
                      <c:pt idx="25">
                        <c:v>30682</c:v>
                      </c:pt>
                      <c:pt idx="26">
                        <c:v>31048</c:v>
                      </c:pt>
                      <c:pt idx="27">
                        <c:v>31413</c:v>
                      </c:pt>
                      <c:pt idx="28">
                        <c:v>31778</c:v>
                      </c:pt>
                      <c:pt idx="29">
                        <c:v>32143</c:v>
                      </c:pt>
                      <c:pt idx="30">
                        <c:v>32509</c:v>
                      </c:pt>
                      <c:pt idx="31">
                        <c:v>32874</c:v>
                      </c:pt>
                      <c:pt idx="32">
                        <c:v>33239</c:v>
                      </c:pt>
                      <c:pt idx="33">
                        <c:v>33604</c:v>
                      </c:pt>
                      <c:pt idx="34">
                        <c:v>33970</c:v>
                      </c:pt>
                      <c:pt idx="35">
                        <c:v>34335</c:v>
                      </c:pt>
                      <c:pt idx="36">
                        <c:v>34700</c:v>
                      </c:pt>
                      <c:pt idx="37">
                        <c:v>35065</c:v>
                      </c:pt>
                      <c:pt idx="38">
                        <c:v>35431</c:v>
                      </c:pt>
                      <c:pt idx="39">
                        <c:v>35796</c:v>
                      </c:pt>
                      <c:pt idx="40">
                        <c:v>36161</c:v>
                      </c:pt>
                      <c:pt idx="41">
                        <c:v>36526</c:v>
                      </c:pt>
                      <c:pt idx="42">
                        <c:v>36892</c:v>
                      </c:pt>
                      <c:pt idx="43">
                        <c:v>37257</c:v>
                      </c:pt>
                      <c:pt idx="44">
                        <c:v>37622</c:v>
                      </c:pt>
                      <c:pt idx="45">
                        <c:v>37987</c:v>
                      </c:pt>
                      <c:pt idx="46">
                        <c:v>38353</c:v>
                      </c:pt>
                      <c:pt idx="47">
                        <c:v>38718</c:v>
                      </c:pt>
                      <c:pt idx="48">
                        <c:v>39083</c:v>
                      </c:pt>
                      <c:pt idx="49">
                        <c:v>39448</c:v>
                      </c:pt>
                      <c:pt idx="50">
                        <c:v>39814</c:v>
                      </c:pt>
                      <c:pt idx="51">
                        <c:v>40179</c:v>
                      </c:pt>
                      <c:pt idx="52">
                        <c:v>40544</c:v>
                      </c:pt>
                      <c:pt idx="53">
                        <c:v>40909</c:v>
                      </c:pt>
                      <c:pt idx="54">
                        <c:v>41275</c:v>
                      </c:pt>
                      <c:pt idx="55">
                        <c:v>41640</c:v>
                      </c:pt>
                      <c:pt idx="56">
                        <c:v>42005</c:v>
                      </c:pt>
                    </c:numCache>
                  </c:numRef>
                </c:cat>
                <c:val>
                  <c:numRef>
                    <c:extLst>
                      <c:ext uri="{02D57815-91ED-43cb-92C2-25804820EDAC}">
                        <c15:formulaRef>
                          <c15:sqref>'Figure 15'!$C$6:$C$62</c15:sqref>
                        </c15:formulaRef>
                      </c:ext>
                    </c:extLst>
                    <c:numCache>
                      <c:formatCode>General</c:formatCode>
                      <c:ptCount val="57"/>
                    </c:numCache>
                  </c:numRef>
                </c:val>
                <c:smooth val="0"/>
              </c15:ser>
            </c15:filteredLineSeries>
          </c:ext>
        </c:extLst>
      </c:lineChart>
      <c:dateAx>
        <c:axId val="100490240"/>
        <c:scaling>
          <c:orientation val="minMax"/>
          <c:min val="21916"/>
        </c:scaling>
        <c:delete val="0"/>
        <c:axPos val="b"/>
        <c:numFmt formatCode="yyyy" sourceLinked="0"/>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100512512"/>
        <c:crosses val="autoZero"/>
        <c:auto val="1"/>
        <c:lblOffset val="100"/>
        <c:baseTimeUnit val="years"/>
        <c:majorUnit val="10"/>
        <c:majorTimeUnit val="years"/>
      </c:dateAx>
      <c:valAx>
        <c:axId val="100512512"/>
        <c:scaling>
          <c:orientation val="minMax"/>
        </c:scaling>
        <c:delete val="0"/>
        <c:axPos val="l"/>
        <c:title>
          <c:tx>
            <c:rich>
              <a:bodyPr rot="-5400000" vert="horz"/>
              <a:lstStyle/>
              <a:p>
                <a:pPr>
                  <a:defRPr/>
                </a:pPr>
                <a:r>
                  <a:rPr lang="en-US" sz="1200" b="0">
                    <a:latin typeface="Palatino Linotype" panose="02040502050505030304" pitchFamily="18" charset="0"/>
                  </a:rPr>
                  <a:t>Percent</a:t>
                </a:r>
              </a:p>
            </c:rich>
          </c:tx>
          <c:overlay val="0"/>
        </c:title>
        <c:numFmt formatCode="General" sourceLinked="0"/>
        <c:majorTickMark val="in"/>
        <c:minorTickMark val="none"/>
        <c:tickLblPos val="nextTo"/>
        <c:spPr>
          <a:noFill/>
          <a:ln>
            <a:solidFill>
              <a:sysClr val="windowText" lastClr="000000"/>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10049024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8740157499999996" l="0.70000000000000051" r="0.70000000000000051" t="0.78740157499999996" header="0.30000000000000032" footer="0.30000000000000032"/>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gender wage gap, casual</c:v>
          </c:tx>
          <c:spPr>
            <a:ln w="19050"/>
          </c:spPr>
          <c:marker>
            <c:symbol val="none"/>
          </c:marker>
          <c:xVal>
            <c:numRef>
              <c:f>'Figure 22'!$A$12:$A$70</c:f>
              <c:numCache>
                <c:formatCode>General</c:formatCode>
                <c:ptCount val="59"/>
                <c:pt idx="0">
                  <c:v>1270</c:v>
                </c:pt>
                <c:pt idx="1">
                  <c:v>1280</c:v>
                </c:pt>
                <c:pt idx="2">
                  <c:v>1290</c:v>
                </c:pt>
                <c:pt idx="3">
                  <c:v>1300</c:v>
                </c:pt>
                <c:pt idx="4">
                  <c:v>1310</c:v>
                </c:pt>
                <c:pt idx="5">
                  <c:v>1320</c:v>
                </c:pt>
                <c:pt idx="6">
                  <c:v>1330</c:v>
                </c:pt>
                <c:pt idx="7">
                  <c:v>1340</c:v>
                </c:pt>
                <c:pt idx="8">
                  <c:v>1350</c:v>
                </c:pt>
                <c:pt idx="9">
                  <c:v>1360</c:v>
                </c:pt>
                <c:pt idx="10">
                  <c:v>1370</c:v>
                </c:pt>
                <c:pt idx="11">
                  <c:v>1380</c:v>
                </c:pt>
                <c:pt idx="12">
                  <c:v>1390</c:v>
                </c:pt>
                <c:pt idx="13">
                  <c:v>1400</c:v>
                </c:pt>
                <c:pt idx="14">
                  <c:v>1410</c:v>
                </c:pt>
                <c:pt idx="15">
                  <c:v>1420</c:v>
                </c:pt>
                <c:pt idx="16">
                  <c:v>1430</c:v>
                </c:pt>
                <c:pt idx="17">
                  <c:v>1440</c:v>
                </c:pt>
                <c:pt idx="18">
                  <c:v>1450</c:v>
                </c:pt>
                <c:pt idx="19">
                  <c:v>1460</c:v>
                </c:pt>
                <c:pt idx="20">
                  <c:v>1470</c:v>
                </c:pt>
                <c:pt idx="21">
                  <c:v>1480</c:v>
                </c:pt>
                <c:pt idx="22">
                  <c:v>1490</c:v>
                </c:pt>
                <c:pt idx="23">
                  <c:v>1500</c:v>
                </c:pt>
                <c:pt idx="24">
                  <c:v>1510</c:v>
                </c:pt>
                <c:pt idx="25">
                  <c:v>1520</c:v>
                </c:pt>
                <c:pt idx="26">
                  <c:v>1530</c:v>
                </c:pt>
                <c:pt idx="27">
                  <c:v>1540</c:v>
                </c:pt>
                <c:pt idx="28">
                  <c:v>1550</c:v>
                </c:pt>
                <c:pt idx="29">
                  <c:v>1560</c:v>
                </c:pt>
                <c:pt idx="30">
                  <c:v>1570</c:v>
                </c:pt>
                <c:pt idx="31">
                  <c:v>1580</c:v>
                </c:pt>
                <c:pt idx="32">
                  <c:v>1590</c:v>
                </c:pt>
                <c:pt idx="33">
                  <c:v>1600</c:v>
                </c:pt>
                <c:pt idx="34">
                  <c:v>1610</c:v>
                </c:pt>
                <c:pt idx="35">
                  <c:v>1620</c:v>
                </c:pt>
                <c:pt idx="36">
                  <c:v>1630</c:v>
                </c:pt>
                <c:pt idx="37">
                  <c:v>1640</c:v>
                </c:pt>
                <c:pt idx="38">
                  <c:v>1650</c:v>
                </c:pt>
                <c:pt idx="39">
                  <c:v>1660</c:v>
                </c:pt>
                <c:pt idx="40">
                  <c:v>1670</c:v>
                </c:pt>
                <c:pt idx="41">
                  <c:v>1680</c:v>
                </c:pt>
                <c:pt idx="42">
                  <c:v>1690</c:v>
                </c:pt>
                <c:pt idx="43">
                  <c:v>1700</c:v>
                </c:pt>
                <c:pt idx="44">
                  <c:v>1710</c:v>
                </c:pt>
                <c:pt idx="45">
                  <c:v>1720</c:v>
                </c:pt>
                <c:pt idx="46">
                  <c:v>1730</c:v>
                </c:pt>
                <c:pt idx="47">
                  <c:v>1740</c:v>
                </c:pt>
                <c:pt idx="48">
                  <c:v>1750</c:v>
                </c:pt>
                <c:pt idx="49">
                  <c:v>1760</c:v>
                </c:pt>
                <c:pt idx="50">
                  <c:v>1770</c:v>
                </c:pt>
                <c:pt idx="51">
                  <c:v>1780</c:v>
                </c:pt>
                <c:pt idx="52">
                  <c:v>1790</c:v>
                </c:pt>
                <c:pt idx="53">
                  <c:v>1800</c:v>
                </c:pt>
                <c:pt idx="54">
                  <c:v>1810</c:v>
                </c:pt>
                <c:pt idx="55">
                  <c:v>1820</c:v>
                </c:pt>
                <c:pt idx="56">
                  <c:v>1830</c:v>
                </c:pt>
                <c:pt idx="57">
                  <c:v>1840</c:v>
                </c:pt>
                <c:pt idx="58">
                  <c:v>1850</c:v>
                </c:pt>
              </c:numCache>
            </c:numRef>
          </c:xVal>
          <c:yVal>
            <c:numRef>
              <c:f>'Figure 22'!$G$12:$G$70</c:f>
              <c:numCache>
                <c:formatCode>0.0</c:formatCode>
                <c:ptCount val="59"/>
                <c:pt idx="0">
                  <c:v>0.80289321445741402</c:v>
                </c:pt>
                <c:pt idx="1">
                  <c:v>0.81730769230769229</c:v>
                </c:pt>
                <c:pt idx="2">
                  <c:v>0.73657925093632959</c:v>
                </c:pt>
                <c:pt idx="3">
                  <c:v>0.68194816753926701</c:v>
                </c:pt>
                <c:pt idx="4">
                  <c:v>0.80437741456166412</c:v>
                </c:pt>
                <c:pt idx="5">
                  <c:v>0.81503088538091961</c:v>
                </c:pt>
                <c:pt idx="6">
                  <c:v>0.63497030739045135</c:v>
                </c:pt>
                <c:pt idx="7">
                  <c:v>0.86678832116788318</c:v>
                </c:pt>
                <c:pt idx="8">
                  <c:v>0.7255242424242424</c:v>
                </c:pt>
                <c:pt idx="9">
                  <c:v>0.63019135802469139</c:v>
                </c:pt>
                <c:pt idx="10">
                  <c:v>0.74226344638574848</c:v>
                </c:pt>
                <c:pt idx="11">
                  <c:v>0.79314272300469491</c:v>
                </c:pt>
                <c:pt idx="12">
                  <c:v>0.7049621139764406</c:v>
                </c:pt>
                <c:pt idx="13">
                  <c:v>0.89765372168284796</c:v>
                </c:pt>
                <c:pt idx="14">
                  <c:v>0.75725396825396829</c:v>
                </c:pt>
                <c:pt idx="15">
                  <c:v>0.74457995921934172</c:v>
                </c:pt>
                <c:pt idx="16">
                  <c:v>0.71113122362869197</c:v>
                </c:pt>
                <c:pt idx="17">
                  <c:v>0.67879446103719798</c:v>
                </c:pt>
                <c:pt idx="18">
                  <c:v>0.6380104138120033</c:v>
                </c:pt>
                <c:pt idx="19">
                  <c:v>0.61584621492853364</c:v>
                </c:pt>
                <c:pt idx="20">
                  <c:v>0.59107368718238296</c:v>
                </c:pt>
                <c:pt idx="21">
                  <c:v>0.70801472670631549</c:v>
                </c:pt>
                <c:pt idx="22">
                  <c:v>0.66764537381839018</c:v>
                </c:pt>
                <c:pt idx="23">
                  <c:v>0.68472443338861244</c:v>
                </c:pt>
                <c:pt idx="24">
                  <c:v>0.60960463751100669</c:v>
                </c:pt>
                <c:pt idx="25">
                  <c:v>0.55354033662217061</c:v>
                </c:pt>
                <c:pt idx="26">
                  <c:v>0.60186539027982333</c:v>
                </c:pt>
                <c:pt idx="27">
                  <c:v>0.58788748495788212</c:v>
                </c:pt>
                <c:pt idx="28">
                  <c:v>0.51018139534883722</c:v>
                </c:pt>
                <c:pt idx="29">
                  <c:v>0.39085401602501468</c:v>
                </c:pt>
                <c:pt idx="30">
                  <c:v>0.45401765828825968</c:v>
                </c:pt>
                <c:pt idx="31">
                  <c:v>0.39311637865116988</c:v>
                </c:pt>
                <c:pt idx="32">
                  <c:v>0.32775907883082372</c:v>
                </c:pt>
                <c:pt idx="33">
                  <c:v>0.41166620150711697</c:v>
                </c:pt>
                <c:pt idx="34">
                  <c:v>0.40123863486625377</c:v>
                </c:pt>
                <c:pt idx="35">
                  <c:v>0.47212337580421349</c:v>
                </c:pt>
                <c:pt idx="36">
                  <c:v>0.43988956615274288</c:v>
                </c:pt>
                <c:pt idx="37">
                  <c:v>0.48616063323369868</c:v>
                </c:pt>
                <c:pt idx="38">
                  <c:v>0.52339364303178482</c:v>
                </c:pt>
                <c:pt idx="39">
                  <c:v>0.42790032663565275</c:v>
                </c:pt>
                <c:pt idx="40">
                  <c:v>0.44659701914913685</c:v>
                </c:pt>
                <c:pt idx="41">
                  <c:v>0.61143381228981963</c:v>
                </c:pt>
                <c:pt idx="42">
                  <c:v>0.6401148772072256</c:v>
                </c:pt>
                <c:pt idx="43">
                  <c:v>0.60146552440290746</c:v>
                </c:pt>
                <c:pt idx="44">
                  <c:v>0.56211197463953366</c:v>
                </c:pt>
                <c:pt idx="45">
                  <c:v>0.64771903533148079</c:v>
                </c:pt>
                <c:pt idx="46">
                  <c:v>0.61321371578628425</c:v>
                </c:pt>
                <c:pt idx="47">
                  <c:v>0.52135034521365931</c:v>
                </c:pt>
                <c:pt idx="48">
                  <c:v>0.66668757641305376</c:v>
                </c:pt>
                <c:pt idx="49">
                  <c:v>0.57504784470974202</c:v>
                </c:pt>
                <c:pt idx="50">
                  <c:v>0.56606632608883889</c:v>
                </c:pt>
                <c:pt idx="51">
                  <c:v>0.49907138828458625</c:v>
                </c:pt>
                <c:pt idx="52">
                  <c:v>0.47783128282070519</c:v>
                </c:pt>
                <c:pt idx="53">
                  <c:v>0.48148619455451869</c:v>
                </c:pt>
                <c:pt idx="54">
                  <c:v>0.40957993334679865</c:v>
                </c:pt>
                <c:pt idx="55">
                  <c:v>0.41845796326636203</c:v>
                </c:pt>
                <c:pt idx="56">
                  <c:v>0.39728488720303451</c:v>
                </c:pt>
                <c:pt idx="57">
                  <c:v>0.41590335198296779</c:v>
                </c:pt>
                <c:pt idx="58">
                  <c:v>0.32010759919300602</c:v>
                </c:pt>
              </c:numCache>
            </c:numRef>
          </c:yVal>
          <c:smooth val="0"/>
        </c:ser>
        <c:ser>
          <c:idx val="1"/>
          <c:order val="1"/>
          <c:tx>
            <c:v>gender wage gap, annual</c:v>
          </c:tx>
          <c:spPr>
            <a:ln w="19050"/>
          </c:spPr>
          <c:marker>
            <c:symbol val="none"/>
          </c:marker>
          <c:xVal>
            <c:numRef>
              <c:f>'Figure 22'!$A$12:$A$70</c:f>
              <c:numCache>
                <c:formatCode>General</c:formatCode>
                <c:ptCount val="59"/>
                <c:pt idx="0">
                  <c:v>1270</c:v>
                </c:pt>
                <c:pt idx="1">
                  <c:v>1280</c:v>
                </c:pt>
                <c:pt idx="2">
                  <c:v>1290</c:v>
                </c:pt>
                <c:pt idx="3">
                  <c:v>1300</c:v>
                </c:pt>
                <c:pt idx="4">
                  <c:v>1310</c:v>
                </c:pt>
                <c:pt idx="5">
                  <c:v>1320</c:v>
                </c:pt>
                <c:pt idx="6">
                  <c:v>1330</c:v>
                </c:pt>
                <c:pt idx="7">
                  <c:v>1340</c:v>
                </c:pt>
                <c:pt idx="8">
                  <c:v>1350</c:v>
                </c:pt>
                <c:pt idx="9">
                  <c:v>1360</c:v>
                </c:pt>
                <c:pt idx="10">
                  <c:v>1370</c:v>
                </c:pt>
                <c:pt idx="11">
                  <c:v>1380</c:v>
                </c:pt>
                <c:pt idx="12">
                  <c:v>1390</c:v>
                </c:pt>
                <c:pt idx="13">
                  <c:v>1400</c:v>
                </c:pt>
                <c:pt idx="14">
                  <c:v>1410</c:v>
                </c:pt>
                <c:pt idx="15">
                  <c:v>1420</c:v>
                </c:pt>
                <c:pt idx="16">
                  <c:v>1430</c:v>
                </c:pt>
                <c:pt idx="17">
                  <c:v>1440</c:v>
                </c:pt>
                <c:pt idx="18">
                  <c:v>1450</c:v>
                </c:pt>
                <c:pt idx="19">
                  <c:v>1460</c:v>
                </c:pt>
                <c:pt idx="20">
                  <c:v>1470</c:v>
                </c:pt>
                <c:pt idx="21">
                  <c:v>1480</c:v>
                </c:pt>
                <c:pt idx="22">
                  <c:v>1490</c:v>
                </c:pt>
                <c:pt idx="23">
                  <c:v>1500</c:v>
                </c:pt>
                <c:pt idx="24">
                  <c:v>1510</c:v>
                </c:pt>
                <c:pt idx="25">
                  <c:v>1520</c:v>
                </c:pt>
                <c:pt idx="26">
                  <c:v>1530</c:v>
                </c:pt>
                <c:pt idx="27">
                  <c:v>1540</c:v>
                </c:pt>
                <c:pt idx="28">
                  <c:v>1550</c:v>
                </c:pt>
                <c:pt idx="29">
                  <c:v>1560</c:v>
                </c:pt>
                <c:pt idx="30">
                  <c:v>1570</c:v>
                </c:pt>
                <c:pt idx="31">
                  <c:v>1580</c:v>
                </c:pt>
                <c:pt idx="32">
                  <c:v>1590</c:v>
                </c:pt>
                <c:pt idx="33">
                  <c:v>1600</c:v>
                </c:pt>
                <c:pt idx="34">
                  <c:v>1610</c:v>
                </c:pt>
                <c:pt idx="35">
                  <c:v>1620</c:v>
                </c:pt>
                <c:pt idx="36">
                  <c:v>1630</c:v>
                </c:pt>
                <c:pt idx="37">
                  <c:v>1640</c:v>
                </c:pt>
                <c:pt idx="38">
                  <c:v>1650</c:v>
                </c:pt>
                <c:pt idx="39">
                  <c:v>1660</c:v>
                </c:pt>
                <c:pt idx="40">
                  <c:v>1670</c:v>
                </c:pt>
                <c:pt idx="41">
                  <c:v>1680</c:v>
                </c:pt>
                <c:pt idx="42">
                  <c:v>1690</c:v>
                </c:pt>
                <c:pt idx="43">
                  <c:v>1700</c:v>
                </c:pt>
                <c:pt idx="44">
                  <c:v>1710</c:v>
                </c:pt>
                <c:pt idx="45">
                  <c:v>1720</c:v>
                </c:pt>
                <c:pt idx="46">
                  <c:v>1730</c:v>
                </c:pt>
                <c:pt idx="47">
                  <c:v>1740</c:v>
                </c:pt>
                <c:pt idx="48">
                  <c:v>1750</c:v>
                </c:pt>
                <c:pt idx="49">
                  <c:v>1760</c:v>
                </c:pt>
                <c:pt idx="50">
                  <c:v>1770</c:v>
                </c:pt>
                <c:pt idx="51">
                  <c:v>1780</c:v>
                </c:pt>
                <c:pt idx="52">
                  <c:v>1790</c:v>
                </c:pt>
                <c:pt idx="53">
                  <c:v>1800</c:v>
                </c:pt>
                <c:pt idx="54">
                  <c:v>1810</c:v>
                </c:pt>
                <c:pt idx="55">
                  <c:v>1820</c:v>
                </c:pt>
                <c:pt idx="56">
                  <c:v>1830</c:v>
                </c:pt>
                <c:pt idx="57">
                  <c:v>1840</c:v>
                </c:pt>
                <c:pt idx="58">
                  <c:v>1850</c:v>
                </c:pt>
              </c:numCache>
            </c:numRef>
          </c:xVal>
          <c:yVal>
            <c:numRef>
              <c:f>'Figure 22'!$H$12:$H$70</c:f>
              <c:numCache>
                <c:formatCode>0.0</c:formatCode>
                <c:ptCount val="59"/>
                <c:pt idx="0">
                  <c:v>0.6228028803030683</c:v>
                </c:pt>
                <c:pt idx="1">
                  <c:v>0.70016</c:v>
                </c:pt>
                <c:pt idx="2">
                  <c:v>0.67196052434456932</c:v>
                </c:pt>
                <c:pt idx="3">
                  <c:v>0.73012266267763648</c:v>
                </c:pt>
                <c:pt idx="4">
                  <c:v>0.75152377414561666</c:v>
                </c:pt>
                <c:pt idx="5">
                  <c:v>0.81668496911461907</c:v>
                </c:pt>
                <c:pt idx="6">
                  <c:v>0.70584565075212558</c:v>
                </c:pt>
                <c:pt idx="7">
                  <c:v>0.60621539482415399</c:v>
                </c:pt>
                <c:pt idx="8">
                  <c:v>0.60210521212121215</c:v>
                </c:pt>
                <c:pt idx="9">
                  <c:v>0.4385718954248366</c:v>
                </c:pt>
                <c:pt idx="10">
                  <c:v>0.42100993490921551</c:v>
                </c:pt>
                <c:pt idx="11">
                  <c:v>0.35968763693270739</c:v>
                </c:pt>
                <c:pt idx="12">
                  <c:v>0.34048901623686728</c:v>
                </c:pt>
                <c:pt idx="13">
                  <c:v>0.31311666666666665</c:v>
                </c:pt>
                <c:pt idx="14">
                  <c:v>0.26616911976911978</c:v>
                </c:pt>
                <c:pt idx="15">
                  <c:v>0.23519533935333528</c:v>
                </c:pt>
                <c:pt idx="16">
                  <c:v>0.21395929676511952</c:v>
                </c:pt>
                <c:pt idx="17">
                  <c:v>0.21651802878088516</c:v>
                </c:pt>
                <c:pt idx="18">
                  <c:v>0.22485963277610305</c:v>
                </c:pt>
                <c:pt idx="19">
                  <c:v>0.21491167284277396</c:v>
                </c:pt>
                <c:pt idx="20">
                  <c:v>0.23703630717108978</c:v>
                </c:pt>
                <c:pt idx="21">
                  <c:v>0.3464160294534126</c:v>
                </c:pt>
                <c:pt idx="22">
                  <c:v>0.27248224004583216</c:v>
                </c:pt>
                <c:pt idx="23">
                  <c:v>0.30772388059701494</c:v>
                </c:pt>
                <c:pt idx="24">
                  <c:v>0.34688406222483126</c:v>
                </c:pt>
                <c:pt idx="25">
                  <c:v>0.29631601857225764</c:v>
                </c:pt>
                <c:pt idx="26">
                  <c:v>0.37260058910162003</c:v>
                </c:pt>
                <c:pt idx="27">
                  <c:v>0.41704482551143207</c:v>
                </c:pt>
                <c:pt idx="28">
                  <c:v>0.31756768665850671</c:v>
                </c:pt>
                <c:pt idx="29">
                  <c:v>0.45442036349423492</c:v>
                </c:pt>
                <c:pt idx="30">
                  <c:v>0.40539802736239261</c:v>
                </c:pt>
                <c:pt idx="31">
                  <c:v>0.42401116378651171</c:v>
                </c:pt>
                <c:pt idx="32">
                  <c:v>0.43753631532329496</c:v>
                </c:pt>
                <c:pt idx="33">
                  <c:v>0.54657396036840633</c:v>
                </c:pt>
                <c:pt idx="34">
                  <c:v>0.61394202134668596</c:v>
                </c:pt>
                <c:pt idx="35">
                  <c:v>0.62459984861864515</c:v>
                </c:pt>
                <c:pt idx="36">
                  <c:v>0.62787056292577981</c:v>
                </c:pt>
                <c:pt idx="37">
                  <c:v>0.58505579541680508</c:v>
                </c:pt>
                <c:pt idx="38">
                  <c:v>0.62620399702349316</c:v>
                </c:pt>
                <c:pt idx="39">
                  <c:v>0.59018855785410274</c:v>
                </c:pt>
                <c:pt idx="40">
                  <c:v>0.61453145929629283</c:v>
                </c:pt>
                <c:pt idx="41">
                  <c:v>0.67398950371955557</c:v>
                </c:pt>
                <c:pt idx="42">
                  <c:v>0.53917231581083835</c:v>
                </c:pt>
                <c:pt idx="43">
                  <c:v>0.68278390446521287</c:v>
                </c:pt>
                <c:pt idx="44">
                  <c:v>0.62616617241026695</c:v>
                </c:pt>
                <c:pt idx="45">
                  <c:v>0.72719878920206427</c:v>
                </c:pt>
                <c:pt idx="46">
                  <c:v>0.73640298959701045</c:v>
                </c:pt>
                <c:pt idx="47">
                  <c:v>0.79087255084903907</c:v>
                </c:pt>
                <c:pt idx="48">
                  <c:v>0.77065437788018443</c:v>
                </c:pt>
                <c:pt idx="49">
                  <c:v>0.73309979039460493</c:v>
                </c:pt>
                <c:pt idx="50">
                  <c:v>0.73665538141830467</c:v>
                </c:pt>
                <c:pt idx="51">
                  <c:v>0.73955281605027801</c:v>
                </c:pt>
                <c:pt idx="52">
                  <c:v>0.70324831207801952</c:v>
                </c:pt>
                <c:pt idx="53">
                  <c:v>0.6787300268439217</c:v>
                </c:pt>
                <c:pt idx="54">
                  <c:v>0.67681983437689364</c:v>
                </c:pt>
                <c:pt idx="55">
                  <c:v>0.66523281883245677</c:v>
                </c:pt>
                <c:pt idx="56">
                  <c:v>0.75611149930125765</c:v>
                </c:pt>
                <c:pt idx="57">
                  <c:v>0.68089666782195379</c:v>
                </c:pt>
                <c:pt idx="58">
                  <c:v>0.85830627341723509</c:v>
                </c:pt>
              </c:numCache>
            </c:numRef>
          </c:yVal>
          <c:smooth val="0"/>
        </c:ser>
        <c:dLbls>
          <c:showLegendKey val="0"/>
          <c:showVal val="0"/>
          <c:showCatName val="0"/>
          <c:showSerName val="0"/>
          <c:showPercent val="0"/>
          <c:showBubbleSize val="0"/>
        </c:dLbls>
        <c:axId val="100603776"/>
        <c:axId val="100605312"/>
      </c:scatterChart>
      <c:valAx>
        <c:axId val="100603776"/>
        <c:scaling>
          <c:orientation val="minMax"/>
          <c:max val="1850"/>
          <c:min val="1250"/>
        </c:scaling>
        <c:delete val="0"/>
        <c:axPos val="b"/>
        <c:numFmt formatCode="General" sourceLinked="1"/>
        <c:majorTickMark val="in"/>
        <c:minorTickMark val="none"/>
        <c:tickLblPos val="nextTo"/>
        <c:spPr>
          <a:ln>
            <a:solidFill>
              <a:schemeClr val="tx1"/>
            </a:solidFill>
          </a:ln>
        </c:spPr>
        <c:crossAx val="100605312"/>
        <c:crosses val="autoZero"/>
        <c:crossBetween val="midCat"/>
        <c:majorUnit val="100"/>
        <c:minorUnit val="8"/>
      </c:valAx>
      <c:valAx>
        <c:axId val="100605312"/>
        <c:scaling>
          <c:orientation val="minMax"/>
        </c:scaling>
        <c:delete val="0"/>
        <c:axPos val="l"/>
        <c:majorGridlines>
          <c:spPr>
            <a:ln>
              <a:noFill/>
            </a:ln>
          </c:spPr>
        </c:majorGridlines>
        <c:title>
          <c:tx>
            <c:rich>
              <a:bodyPr rot="-5400000" vert="horz"/>
              <a:lstStyle/>
              <a:p>
                <a:pPr>
                  <a:defRPr/>
                </a:pPr>
                <a:r>
                  <a:rPr lang="en-US" b="0"/>
                  <a:t>Women's Relative Wage</a:t>
                </a:r>
              </a:p>
            </c:rich>
          </c:tx>
          <c:overlay val="0"/>
        </c:title>
        <c:numFmt formatCode="0.0" sourceLinked="1"/>
        <c:majorTickMark val="in"/>
        <c:minorTickMark val="none"/>
        <c:tickLblPos val="nextTo"/>
        <c:spPr>
          <a:ln>
            <a:solidFill>
              <a:schemeClr val="tx1"/>
            </a:solidFill>
          </a:ln>
        </c:spPr>
        <c:crossAx val="100603776"/>
        <c:crosses val="autoZero"/>
        <c:crossBetween val="midCat"/>
      </c:valAx>
    </c:plotArea>
    <c:plotVisOnly val="1"/>
    <c:dispBlanksAs val="gap"/>
    <c:showDLblsOverMax val="0"/>
  </c:chart>
  <c:spPr>
    <a:ln>
      <a:noFill/>
    </a:ln>
  </c:spPr>
  <c:txPr>
    <a:bodyPr/>
    <a:lstStyle/>
    <a:p>
      <a:pPr>
        <a:defRPr sz="1200">
          <a:latin typeface="Palatino Linotype" pitchFamily="18" charset="0"/>
        </a:defRPr>
      </a:pPr>
      <a:endParaRPr lang="en-US"/>
    </a:p>
  </c:txPr>
  <c:printSettings>
    <c:headerFooter/>
    <c:pageMargins b="0.78740157499999996" l="0.70000000000000051" r="0.70000000000000051" t="0.78740157499999996" header="0.30000000000000032" footer="0.30000000000000032"/>
    <c:pageSetup orientation="portrait" horizontalDpi="1200" verticalDpi="12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v>Married Female</c:v>
          </c:tx>
          <c:spPr>
            <a:ln w="19050" cap="rnd">
              <a:solidFill>
                <a:schemeClr val="accent1"/>
              </a:solidFill>
              <a:round/>
            </a:ln>
            <a:effectLst/>
          </c:spPr>
          <c:marker>
            <c:symbol val="circle"/>
            <c:size val="5"/>
            <c:spPr>
              <a:solidFill>
                <a:schemeClr val="accent1"/>
              </a:solidFill>
              <a:ln w="9525">
                <a:solidFill>
                  <a:schemeClr val="accent1"/>
                </a:solidFill>
              </a:ln>
              <a:effectLst/>
            </c:spPr>
          </c:marker>
          <c:dLbls>
            <c:delete val="1"/>
          </c:dLbls>
          <c:xVal>
            <c:numRef>
              <c:f>'!!!'!$A$6:$A$12</c:f>
              <c:numCache>
                <c:formatCode>General</c:formatCode>
                <c:ptCount val="7"/>
                <c:pt idx="0">
                  <c:v>1950</c:v>
                </c:pt>
                <c:pt idx="1">
                  <c:v>1960</c:v>
                </c:pt>
                <c:pt idx="2">
                  <c:v>1970</c:v>
                </c:pt>
                <c:pt idx="3">
                  <c:v>1980</c:v>
                </c:pt>
                <c:pt idx="4">
                  <c:v>1990</c:v>
                </c:pt>
                <c:pt idx="5">
                  <c:v>2000</c:v>
                </c:pt>
                <c:pt idx="6">
                  <c:v>2005</c:v>
                </c:pt>
              </c:numCache>
            </c:numRef>
          </c:xVal>
          <c:yVal>
            <c:numRef>
              <c:f>'!!!'!$B$6:$B$12</c:f>
              <c:numCache>
                <c:formatCode>General</c:formatCode>
                <c:ptCount val="7"/>
                <c:pt idx="0">
                  <c:v>8.0023999999999997</c:v>
                </c:pt>
                <c:pt idx="1">
                  <c:v>10.853199999999999</c:v>
                </c:pt>
                <c:pt idx="2">
                  <c:v>13.783200000000001</c:v>
                </c:pt>
                <c:pt idx="3">
                  <c:v>18.019100000000002</c:v>
                </c:pt>
                <c:pt idx="4" formatCode="#,##0">
                  <c:v>23.318200000000001</c:v>
                </c:pt>
                <c:pt idx="5" formatCode="#,##0">
                  <c:v>24.7334</c:v>
                </c:pt>
                <c:pt idx="6" formatCode="#,##0">
                  <c:v>24.738800000000001</c:v>
                </c:pt>
              </c:numCache>
            </c:numRef>
          </c:yVal>
          <c:smooth val="1"/>
        </c:ser>
        <c:ser>
          <c:idx val="1"/>
          <c:order val="1"/>
          <c:tx>
            <c:v>Married Male</c:v>
          </c:tx>
          <c:spPr>
            <a:ln w="19050" cap="rnd">
              <a:solidFill>
                <a:schemeClr val="accent2"/>
              </a:solidFill>
              <a:round/>
            </a:ln>
            <a:effectLst/>
          </c:spPr>
          <c:marker>
            <c:symbol val="circle"/>
            <c:size val="5"/>
            <c:spPr>
              <a:solidFill>
                <a:schemeClr val="accent2"/>
              </a:solidFill>
              <a:ln w="9525">
                <a:solidFill>
                  <a:schemeClr val="accent2"/>
                </a:solidFill>
              </a:ln>
              <a:effectLst/>
            </c:spPr>
          </c:marker>
          <c:dLbls>
            <c:delete val="1"/>
          </c:dLbls>
          <c:xVal>
            <c:numRef>
              <c:f>'!!!'!$A$6:$A$12</c:f>
              <c:numCache>
                <c:formatCode>General</c:formatCode>
                <c:ptCount val="7"/>
                <c:pt idx="0">
                  <c:v>1950</c:v>
                </c:pt>
                <c:pt idx="1">
                  <c:v>1960</c:v>
                </c:pt>
                <c:pt idx="2">
                  <c:v>1970</c:v>
                </c:pt>
                <c:pt idx="3">
                  <c:v>1980</c:v>
                </c:pt>
                <c:pt idx="4">
                  <c:v>1990</c:v>
                </c:pt>
                <c:pt idx="5">
                  <c:v>2000</c:v>
                </c:pt>
                <c:pt idx="6">
                  <c:v>2005</c:v>
                </c:pt>
              </c:numCache>
            </c:numRef>
          </c:xVal>
          <c:yVal>
            <c:numRef>
              <c:f>'!!!'!$C$6:$C$12</c:f>
              <c:numCache>
                <c:formatCode>General</c:formatCode>
                <c:ptCount val="7"/>
                <c:pt idx="0">
                  <c:v>41.683300000000003</c:v>
                </c:pt>
                <c:pt idx="1">
                  <c:v>40.137599999999999</c:v>
                </c:pt>
                <c:pt idx="2">
                  <c:v>39.560299999999998</c:v>
                </c:pt>
                <c:pt idx="3" formatCode="#,##0">
                  <c:v>38.671300000000002</c:v>
                </c:pt>
                <c:pt idx="4" formatCode="#,##0">
                  <c:v>39.5396</c:v>
                </c:pt>
                <c:pt idx="5" formatCode="#,##0">
                  <c:v>38.773099999999999</c:v>
                </c:pt>
                <c:pt idx="6" formatCode="#,##0">
                  <c:v>38.6083</c:v>
                </c:pt>
              </c:numCache>
            </c:numRef>
          </c:yVal>
          <c:smooth val="1"/>
        </c:ser>
        <c:ser>
          <c:idx val="2"/>
          <c:order val="2"/>
          <c:tx>
            <c:v>Single Female</c:v>
          </c:tx>
          <c:spPr>
            <a:ln w="19050" cap="rnd">
              <a:solidFill>
                <a:schemeClr val="accent3"/>
              </a:solidFill>
              <a:round/>
            </a:ln>
            <a:effectLst/>
          </c:spPr>
          <c:marker>
            <c:symbol val="circle"/>
            <c:size val="5"/>
            <c:spPr>
              <a:solidFill>
                <a:schemeClr val="accent3"/>
              </a:solidFill>
              <a:ln w="9525">
                <a:solidFill>
                  <a:schemeClr val="accent3"/>
                </a:solidFill>
              </a:ln>
              <a:effectLst/>
            </c:spPr>
          </c:marker>
          <c:dLbls>
            <c:delete val="1"/>
          </c:dLbls>
          <c:xVal>
            <c:numRef>
              <c:f>'!!!'!$A$6:$A$12</c:f>
              <c:numCache>
                <c:formatCode>General</c:formatCode>
                <c:ptCount val="7"/>
                <c:pt idx="0">
                  <c:v>1950</c:v>
                </c:pt>
                <c:pt idx="1">
                  <c:v>1960</c:v>
                </c:pt>
                <c:pt idx="2">
                  <c:v>1970</c:v>
                </c:pt>
                <c:pt idx="3">
                  <c:v>1980</c:v>
                </c:pt>
                <c:pt idx="4">
                  <c:v>1990</c:v>
                </c:pt>
                <c:pt idx="5">
                  <c:v>2000</c:v>
                </c:pt>
                <c:pt idx="6">
                  <c:v>2005</c:v>
                </c:pt>
              </c:numCache>
            </c:numRef>
          </c:xVal>
          <c:yVal>
            <c:numRef>
              <c:f>'!!!'!$D$6:$D$12</c:f>
              <c:numCache>
                <c:formatCode>General</c:formatCode>
                <c:ptCount val="7"/>
                <c:pt idx="0">
                  <c:v>28.800999999999998</c:v>
                </c:pt>
                <c:pt idx="1">
                  <c:v>28.0608</c:v>
                </c:pt>
                <c:pt idx="2">
                  <c:v>27.020399999999999</c:v>
                </c:pt>
                <c:pt idx="3" formatCode="#,##0">
                  <c:v>28.256</c:v>
                </c:pt>
                <c:pt idx="4" formatCode="#,##0">
                  <c:v>29.5931</c:v>
                </c:pt>
                <c:pt idx="5" formatCode="#,##0">
                  <c:v>29.290299999999998</c:v>
                </c:pt>
                <c:pt idx="6" formatCode="#,##0">
                  <c:v>29.170300000000001</c:v>
                </c:pt>
              </c:numCache>
            </c:numRef>
          </c:yVal>
          <c:smooth val="1"/>
        </c:ser>
        <c:ser>
          <c:idx val="3"/>
          <c:order val="3"/>
          <c:tx>
            <c:v>Single Male</c:v>
          </c:tx>
          <c:spPr>
            <a:ln w="19050" cap="rnd">
              <a:solidFill>
                <a:schemeClr val="accent4"/>
              </a:solidFill>
              <a:round/>
            </a:ln>
            <a:effectLst/>
          </c:spPr>
          <c:marker>
            <c:symbol val="circle"/>
            <c:size val="5"/>
            <c:spPr>
              <a:solidFill>
                <a:schemeClr val="accent4"/>
              </a:solidFill>
              <a:ln w="9525">
                <a:solidFill>
                  <a:schemeClr val="accent4"/>
                </a:solidFill>
              </a:ln>
              <a:effectLst/>
            </c:spPr>
          </c:marker>
          <c:dLbls>
            <c:delete val="1"/>
          </c:dLbls>
          <c:xVal>
            <c:numRef>
              <c:f>'!!!'!$A$6:$A$12</c:f>
              <c:numCache>
                <c:formatCode>General</c:formatCode>
                <c:ptCount val="7"/>
                <c:pt idx="0">
                  <c:v>1950</c:v>
                </c:pt>
                <c:pt idx="1">
                  <c:v>1960</c:v>
                </c:pt>
                <c:pt idx="2">
                  <c:v>1970</c:v>
                </c:pt>
                <c:pt idx="3">
                  <c:v>1980</c:v>
                </c:pt>
                <c:pt idx="4">
                  <c:v>1990</c:v>
                </c:pt>
                <c:pt idx="5">
                  <c:v>2000</c:v>
                </c:pt>
                <c:pt idx="6">
                  <c:v>2005</c:v>
                </c:pt>
              </c:numCache>
            </c:numRef>
          </c:xVal>
          <c:yVal>
            <c:numRef>
              <c:f>'!!!'!$E$6:$E$12</c:f>
              <c:numCache>
                <c:formatCode>General</c:formatCode>
                <c:ptCount val="7"/>
                <c:pt idx="0">
                  <c:v>31.4252</c:v>
                </c:pt>
                <c:pt idx="1">
                  <c:v>29.1782</c:v>
                </c:pt>
                <c:pt idx="2">
                  <c:v>28.043199999999999</c:v>
                </c:pt>
                <c:pt idx="3" formatCode="#,##0">
                  <c:v>29.958200000000001</c:v>
                </c:pt>
                <c:pt idx="4" formatCode="#,##0">
                  <c:v>31.186299999999999</c:v>
                </c:pt>
                <c:pt idx="5" formatCode="#,##0">
                  <c:v>30.9101</c:v>
                </c:pt>
                <c:pt idx="6" formatCode="#,##0">
                  <c:v>32.294199999999996</c:v>
                </c:pt>
              </c:numCache>
            </c:numRef>
          </c:yVal>
          <c:smooth val="1"/>
        </c:ser>
        <c:dLbls>
          <c:showLegendKey val="0"/>
          <c:showVal val="1"/>
          <c:showCatName val="0"/>
          <c:showSerName val="0"/>
          <c:showPercent val="0"/>
          <c:showBubbleSize val="0"/>
        </c:dLbls>
        <c:axId val="100588160"/>
        <c:axId val="100594432"/>
      </c:scatterChart>
      <c:valAx>
        <c:axId val="100588160"/>
        <c:scaling>
          <c:orientation val="minMax"/>
          <c:max val="2005"/>
          <c:min val="1950"/>
        </c:scaling>
        <c:delete val="0"/>
        <c:axPos val="b"/>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Palatino Linotype" panose="02040502050505030304" pitchFamily="18" charset="0"/>
                <a:ea typeface="+mn-ea"/>
                <a:cs typeface="+mn-cs"/>
              </a:defRPr>
            </a:pPr>
            <a:endParaRPr lang="en-US"/>
          </a:p>
        </c:txPr>
        <c:crossAx val="100594432"/>
        <c:crosses val="autoZero"/>
        <c:crossBetween val="midCat"/>
      </c:valAx>
      <c:valAx>
        <c:axId val="100594432"/>
        <c:scaling>
          <c:orientation val="minMax"/>
        </c:scaling>
        <c:delete val="0"/>
        <c:axPos val="l"/>
        <c:title>
          <c:tx>
            <c:rich>
              <a:bodyPr rot="-5400000" vert="horz"/>
              <a:lstStyle/>
              <a:p>
                <a:pPr>
                  <a:defRPr>
                    <a:latin typeface="Palatino Linotype" panose="02040502050505030304" pitchFamily="18" charset="0"/>
                  </a:defRPr>
                </a:pPr>
                <a:r>
                  <a:rPr lang="en-US" sz="1200" b="0">
                    <a:latin typeface="Palatino Linotype" panose="02040502050505030304" pitchFamily="18" charset="0"/>
                  </a:rPr>
                  <a:t>Hours per Week</a:t>
                </a:r>
              </a:p>
            </c:rich>
          </c:tx>
          <c:overlay val="0"/>
        </c:title>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Palatino Linotype" panose="02040502050505030304" pitchFamily="18" charset="0"/>
                <a:ea typeface="+mn-ea"/>
                <a:cs typeface="+mn-cs"/>
              </a:defRPr>
            </a:pPr>
            <a:endParaRPr lang="en-US"/>
          </a:p>
        </c:txPr>
        <c:crossAx val="10058816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diamond"/>
            <c:size val="7"/>
            <c:spPr>
              <a:solidFill>
                <a:schemeClr val="accent1"/>
              </a:solidFill>
              <a:ln w="9525">
                <a:solidFill>
                  <a:schemeClr val="accent1"/>
                </a:solidFill>
              </a:ln>
              <a:effectLst/>
            </c:spPr>
          </c:marker>
          <c:xVal>
            <c:numRef>
              <c:f>'Figure 2'!$B$6:$B$20</c:f>
              <c:numCache>
                <c:formatCode>General</c:formatCode>
                <c:ptCount val="15"/>
                <c:pt idx="0">
                  <c:v>1850</c:v>
                </c:pt>
                <c:pt idx="1">
                  <c:v>1860</c:v>
                </c:pt>
                <c:pt idx="2">
                  <c:v>1870</c:v>
                </c:pt>
                <c:pt idx="3">
                  <c:v>1880</c:v>
                </c:pt>
                <c:pt idx="4">
                  <c:v>1900</c:v>
                </c:pt>
                <c:pt idx="5">
                  <c:v>1910</c:v>
                </c:pt>
                <c:pt idx="6">
                  <c:v>1920</c:v>
                </c:pt>
                <c:pt idx="7">
                  <c:v>1930</c:v>
                </c:pt>
                <c:pt idx="8">
                  <c:v>1940</c:v>
                </c:pt>
                <c:pt idx="9">
                  <c:v>1950</c:v>
                </c:pt>
                <c:pt idx="10">
                  <c:v>1960</c:v>
                </c:pt>
                <c:pt idx="11">
                  <c:v>1970</c:v>
                </c:pt>
                <c:pt idx="12">
                  <c:v>1980</c:v>
                </c:pt>
                <c:pt idx="13">
                  <c:v>1990</c:v>
                </c:pt>
                <c:pt idx="14">
                  <c:v>2000</c:v>
                </c:pt>
              </c:numCache>
            </c:numRef>
          </c:xVal>
          <c:yVal>
            <c:numRef>
              <c:f>'Figure 2'!$D$6:$D$20</c:f>
              <c:numCache>
                <c:formatCode>#,##0.00</c:formatCode>
                <c:ptCount val="15"/>
                <c:pt idx="0">
                  <c:v>6.15862</c:v>
                </c:pt>
                <c:pt idx="1">
                  <c:v>5.8395599999999996</c:v>
                </c:pt>
                <c:pt idx="2">
                  <c:v>5.6618199999999996</c:v>
                </c:pt>
                <c:pt idx="3">
                  <c:v>5.5422399999999996</c:v>
                </c:pt>
                <c:pt idx="4">
                  <c:v>5.2347599999999996</c:v>
                </c:pt>
                <c:pt idx="5">
                  <c:v>5.0569800000000003</c:v>
                </c:pt>
                <c:pt idx="6">
                  <c:v>4.7946600000000004</c:v>
                </c:pt>
                <c:pt idx="7">
                  <c:v>4.5616500000000002</c:v>
                </c:pt>
                <c:pt idx="8">
                  <c:v>4.1844099999999997</c:v>
                </c:pt>
                <c:pt idx="9">
                  <c:v>3.7682500000000001</c:v>
                </c:pt>
                <c:pt idx="10">
                  <c:v>3.6634099999999998</c:v>
                </c:pt>
                <c:pt idx="11">
                  <c:v>3.4957400000000001</c:v>
                </c:pt>
                <c:pt idx="12">
                  <c:v>3.1796899999999999</c:v>
                </c:pt>
                <c:pt idx="13">
                  <c:v>3.0871599999999999</c:v>
                </c:pt>
                <c:pt idx="14">
                  <c:v>3.0692400000000002</c:v>
                </c:pt>
              </c:numCache>
            </c:numRef>
          </c:yVal>
          <c:smooth val="0"/>
        </c:ser>
        <c:ser>
          <c:idx val="1"/>
          <c:order val="1"/>
          <c:spPr>
            <a:ln w="19050" cap="rnd">
              <a:solidFill>
                <a:schemeClr val="accent2"/>
              </a:solidFill>
              <a:round/>
            </a:ln>
            <a:effectLst/>
          </c:spPr>
          <c:marker>
            <c:symbol val="circle"/>
            <c:size val="7"/>
            <c:spPr>
              <a:solidFill>
                <a:schemeClr val="accent2"/>
              </a:solidFill>
              <a:ln w="9525">
                <a:solidFill>
                  <a:schemeClr val="accent2"/>
                </a:solidFill>
              </a:ln>
              <a:effectLst/>
            </c:spPr>
          </c:marker>
          <c:xVal>
            <c:numRef>
              <c:f>'Figure 2'!$B$6:$B$20</c:f>
              <c:numCache>
                <c:formatCode>General</c:formatCode>
                <c:ptCount val="15"/>
                <c:pt idx="0">
                  <c:v>1850</c:v>
                </c:pt>
                <c:pt idx="1">
                  <c:v>1860</c:v>
                </c:pt>
                <c:pt idx="2">
                  <c:v>1870</c:v>
                </c:pt>
                <c:pt idx="3">
                  <c:v>1880</c:v>
                </c:pt>
                <c:pt idx="4">
                  <c:v>1900</c:v>
                </c:pt>
                <c:pt idx="5">
                  <c:v>1910</c:v>
                </c:pt>
                <c:pt idx="6">
                  <c:v>1920</c:v>
                </c:pt>
                <c:pt idx="7">
                  <c:v>1930</c:v>
                </c:pt>
                <c:pt idx="8">
                  <c:v>1940</c:v>
                </c:pt>
                <c:pt idx="9">
                  <c:v>1950</c:v>
                </c:pt>
                <c:pt idx="10">
                  <c:v>1960</c:v>
                </c:pt>
                <c:pt idx="11">
                  <c:v>1970</c:v>
                </c:pt>
                <c:pt idx="12">
                  <c:v>1980</c:v>
                </c:pt>
                <c:pt idx="13">
                  <c:v>1990</c:v>
                </c:pt>
                <c:pt idx="14">
                  <c:v>2000</c:v>
                </c:pt>
              </c:numCache>
            </c:numRef>
          </c:xVal>
          <c:yVal>
            <c:numRef>
              <c:f>'Figure 2'!$E$6:$E$20</c:f>
              <c:numCache>
                <c:formatCode>#,##0.00</c:formatCode>
                <c:ptCount val="15"/>
                <c:pt idx="0">
                  <c:v>5.1835399999999998</c:v>
                </c:pt>
                <c:pt idx="1">
                  <c:v>4.9531700000000001</c:v>
                </c:pt>
                <c:pt idx="2">
                  <c:v>4.7925000000000004</c:v>
                </c:pt>
                <c:pt idx="3">
                  <c:v>4.6744899999999996</c:v>
                </c:pt>
                <c:pt idx="4">
                  <c:v>4.5125400000000004</c:v>
                </c:pt>
                <c:pt idx="5">
                  <c:v>4.33819</c:v>
                </c:pt>
                <c:pt idx="6">
                  <c:v>4.2717999999999998</c:v>
                </c:pt>
                <c:pt idx="7">
                  <c:v>4.1141399999999999</c:v>
                </c:pt>
                <c:pt idx="8">
                  <c:v>3.9072399999999998</c:v>
                </c:pt>
                <c:pt idx="9">
                  <c:v>3.5837699999999999</c:v>
                </c:pt>
                <c:pt idx="10">
                  <c:v>3.5674600000000001</c:v>
                </c:pt>
                <c:pt idx="11">
                  <c:v>3.4164699999999999</c:v>
                </c:pt>
                <c:pt idx="12">
                  <c:v>3.05863</c:v>
                </c:pt>
                <c:pt idx="13">
                  <c:v>2.90001</c:v>
                </c:pt>
                <c:pt idx="14">
                  <c:v>2.8335499999999998</c:v>
                </c:pt>
              </c:numCache>
            </c:numRef>
          </c:yVal>
          <c:smooth val="0"/>
        </c:ser>
        <c:ser>
          <c:idx val="2"/>
          <c:order val="2"/>
          <c:spPr>
            <a:ln w="19050" cap="rnd">
              <a:solidFill>
                <a:schemeClr val="accent3"/>
              </a:solidFill>
              <a:round/>
            </a:ln>
            <a:effectLst/>
          </c:spPr>
          <c:marker>
            <c:symbol val="triangle"/>
            <c:size val="7"/>
            <c:spPr>
              <a:solidFill>
                <a:schemeClr val="accent3"/>
              </a:solidFill>
              <a:ln w="9525">
                <a:solidFill>
                  <a:schemeClr val="accent3"/>
                </a:solidFill>
              </a:ln>
              <a:effectLst/>
            </c:spPr>
          </c:marker>
          <c:xVal>
            <c:numRef>
              <c:f>'Figure 2'!$B$6:$B$20</c:f>
              <c:numCache>
                <c:formatCode>General</c:formatCode>
                <c:ptCount val="15"/>
                <c:pt idx="0">
                  <c:v>1850</c:v>
                </c:pt>
                <c:pt idx="1">
                  <c:v>1860</c:v>
                </c:pt>
                <c:pt idx="2">
                  <c:v>1870</c:v>
                </c:pt>
                <c:pt idx="3">
                  <c:v>1880</c:v>
                </c:pt>
                <c:pt idx="4">
                  <c:v>1900</c:v>
                </c:pt>
                <c:pt idx="5">
                  <c:v>1910</c:v>
                </c:pt>
                <c:pt idx="6">
                  <c:v>1920</c:v>
                </c:pt>
                <c:pt idx="7">
                  <c:v>1930</c:v>
                </c:pt>
                <c:pt idx="8">
                  <c:v>1940</c:v>
                </c:pt>
                <c:pt idx="9">
                  <c:v>1950</c:v>
                </c:pt>
                <c:pt idx="10">
                  <c:v>1960</c:v>
                </c:pt>
                <c:pt idx="11">
                  <c:v>1970</c:v>
                </c:pt>
                <c:pt idx="12">
                  <c:v>1980</c:v>
                </c:pt>
                <c:pt idx="13">
                  <c:v>1990</c:v>
                </c:pt>
                <c:pt idx="14">
                  <c:v>2000</c:v>
                </c:pt>
              </c:numCache>
            </c:numRef>
          </c:xVal>
          <c:yVal>
            <c:numRef>
              <c:f>'Figure 2'!$F$6:$F$20</c:f>
              <c:numCache>
                <c:formatCode>#,##0.00</c:formatCode>
                <c:ptCount val="15"/>
                <c:pt idx="0">
                  <c:v>3.47404</c:v>
                </c:pt>
                <c:pt idx="1">
                  <c:v>3.36822</c:v>
                </c:pt>
                <c:pt idx="2">
                  <c:v>3.3024399999999998</c:v>
                </c:pt>
                <c:pt idx="3">
                  <c:v>3.3351000000000002</c:v>
                </c:pt>
                <c:pt idx="4">
                  <c:v>3.3384999999999998</c:v>
                </c:pt>
                <c:pt idx="5">
                  <c:v>3.3271600000000001</c:v>
                </c:pt>
                <c:pt idx="6">
                  <c:v>3.1724299999999999</c:v>
                </c:pt>
                <c:pt idx="7">
                  <c:v>3.0866600000000002</c:v>
                </c:pt>
                <c:pt idx="8">
                  <c:v>2.9827599999999999</c:v>
                </c:pt>
                <c:pt idx="9">
                  <c:v>2.65097</c:v>
                </c:pt>
                <c:pt idx="10">
                  <c:v>2.36774</c:v>
                </c:pt>
                <c:pt idx="11">
                  <c:v>2.3048299999999999</c:v>
                </c:pt>
                <c:pt idx="12">
                  <c:v>2.29657</c:v>
                </c:pt>
                <c:pt idx="13">
                  <c:v>2.3117399999999999</c:v>
                </c:pt>
                <c:pt idx="14">
                  <c:v>2.2750599999999999</c:v>
                </c:pt>
              </c:numCache>
            </c:numRef>
          </c:yVal>
          <c:smooth val="0"/>
        </c:ser>
        <c:ser>
          <c:idx val="3"/>
          <c:order val="3"/>
          <c:spPr>
            <a:ln w="19050" cap="rnd">
              <a:solidFill>
                <a:schemeClr val="accent4"/>
              </a:solidFill>
              <a:round/>
            </a:ln>
            <a:effectLst/>
          </c:spPr>
          <c:marker>
            <c:symbol val="x"/>
            <c:size val="7"/>
            <c:spPr>
              <a:noFill/>
              <a:ln w="9525">
                <a:solidFill>
                  <a:schemeClr val="accent4"/>
                </a:solidFill>
              </a:ln>
              <a:effectLst/>
            </c:spPr>
          </c:marker>
          <c:xVal>
            <c:numRef>
              <c:f>'Figure 2'!$B$6:$B$20</c:f>
              <c:numCache>
                <c:formatCode>General</c:formatCode>
                <c:ptCount val="15"/>
                <c:pt idx="0">
                  <c:v>1850</c:v>
                </c:pt>
                <c:pt idx="1">
                  <c:v>1860</c:v>
                </c:pt>
                <c:pt idx="2">
                  <c:v>1870</c:v>
                </c:pt>
                <c:pt idx="3">
                  <c:v>1880</c:v>
                </c:pt>
                <c:pt idx="4">
                  <c:v>1900</c:v>
                </c:pt>
                <c:pt idx="5">
                  <c:v>1910</c:v>
                </c:pt>
                <c:pt idx="6">
                  <c:v>1920</c:v>
                </c:pt>
                <c:pt idx="7">
                  <c:v>1930</c:v>
                </c:pt>
                <c:pt idx="8">
                  <c:v>1940</c:v>
                </c:pt>
                <c:pt idx="9">
                  <c:v>1950</c:v>
                </c:pt>
                <c:pt idx="10">
                  <c:v>1960</c:v>
                </c:pt>
                <c:pt idx="11">
                  <c:v>1970</c:v>
                </c:pt>
                <c:pt idx="12">
                  <c:v>1980</c:v>
                </c:pt>
                <c:pt idx="13">
                  <c:v>1990</c:v>
                </c:pt>
                <c:pt idx="14">
                  <c:v>2000</c:v>
                </c:pt>
              </c:numCache>
            </c:numRef>
          </c:xVal>
          <c:yVal>
            <c:numRef>
              <c:f>'Figure 2'!$G$6:$G$20</c:f>
              <c:numCache>
                <c:formatCode>#,##0.00</c:formatCode>
                <c:ptCount val="15"/>
                <c:pt idx="0">
                  <c:v>2.68458</c:v>
                </c:pt>
                <c:pt idx="1">
                  <c:v>2.4713400000000001</c:v>
                </c:pt>
                <c:pt idx="2">
                  <c:v>2.3593799999999998</c:v>
                </c:pt>
                <c:pt idx="3">
                  <c:v>2.2071399999999999</c:v>
                </c:pt>
                <c:pt idx="4">
                  <c:v>1.8962600000000001</c:v>
                </c:pt>
                <c:pt idx="5">
                  <c:v>1.7298199999999999</c:v>
                </c:pt>
                <c:pt idx="6">
                  <c:v>1.6222300000000001</c:v>
                </c:pt>
                <c:pt idx="7">
                  <c:v>1.47499</c:v>
                </c:pt>
                <c:pt idx="8">
                  <c:v>1.2016500000000001</c:v>
                </c:pt>
                <c:pt idx="9">
                  <c:v>1.11727</c:v>
                </c:pt>
                <c:pt idx="10">
                  <c:v>1.2956700000000001</c:v>
                </c:pt>
                <c:pt idx="11">
                  <c:v>1.1909099999999999</c:v>
                </c:pt>
                <c:pt idx="12">
                  <c:v>0.88312000000000002</c:v>
                </c:pt>
                <c:pt idx="13">
                  <c:v>0.77542</c:v>
                </c:pt>
                <c:pt idx="14">
                  <c:v>0.79418999999999995</c:v>
                </c:pt>
              </c:numCache>
            </c:numRef>
          </c:yVal>
          <c:smooth val="0"/>
        </c:ser>
        <c:dLbls>
          <c:showLegendKey val="0"/>
          <c:showVal val="0"/>
          <c:showCatName val="0"/>
          <c:showSerName val="0"/>
          <c:showPercent val="0"/>
          <c:showBubbleSize val="0"/>
        </c:dLbls>
        <c:axId val="98981760"/>
        <c:axId val="98992128"/>
      </c:scatterChart>
      <c:valAx>
        <c:axId val="98981760"/>
        <c:scaling>
          <c:orientation val="minMax"/>
          <c:max val="2000"/>
          <c:min val="1850"/>
        </c:scaling>
        <c:delete val="0"/>
        <c:axPos val="b"/>
        <c:numFmt formatCode="General" sourceLinked="1"/>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8992128"/>
        <c:crosses val="autoZero"/>
        <c:crossBetween val="midCat"/>
        <c:majorUnit val="25"/>
      </c:valAx>
      <c:valAx>
        <c:axId val="98992128"/>
        <c:scaling>
          <c:orientation val="minMax"/>
          <c:min val="0"/>
        </c:scaling>
        <c:delete val="0"/>
        <c:axPos val="l"/>
        <c:title>
          <c:tx>
            <c:rich>
              <a:bodyPr rot="-5400000" vert="horz"/>
              <a:lstStyle/>
              <a:p>
                <a:pPr>
                  <a:defRPr b="0"/>
                </a:pPr>
                <a:r>
                  <a:rPr lang="en-US" b="0"/>
                  <a:t>Number of People</a:t>
                </a:r>
              </a:p>
            </c:rich>
          </c:tx>
          <c:overlay val="0"/>
        </c:title>
        <c:numFmt formatCode="General" sourceLinked="0"/>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898176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aseline="0">
          <a:latin typeface="Palatino Linotype" panose="02040502050505030304" pitchFamily="18" charset="0"/>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'Figure 3 + 4'!$O$12</c:f>
              <c:strCache>
                <c:ptCount val="1"/>
                <c:pt idx="0">
                  <c:v>married</c:v>
                </c:pt>
              </c:strCache>
            </c:strRef>
          </c:tx>
          <c:spPr>
            <a:ln w="19050" cap="rnd">
              <a:solidFill>
                <a:srgbClr val="4444A2"/>
              </a:solidFill>
              <a:round/>
            </a:ln>
            <a:effectLst/>
          </c:spPr>
          <c:marker>
            <c:symbol val="none"/>
          </c:marker>
          <c:cat>
            <c:numRef>
              <c:f>('Figure 3 + 4'!$N$17:$N$52,'Figure 3 + 4'!$N$54:$N$82)</c:f>
              <c:numCache>
                <c:formatCode>General</c:formatCode>
                <c:ptCount val="65"/>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1987</c:v>
                </c:pt>
                <c:pt idx="37">
                  <c:v>1988</c:v>
                </c:pt>
                <c:pt idx="38">
                  <c:v>1989</c:v>
                </c:pt>
                <c:pt idx="39">
                  <c:v>1990</c:v>
                </c:pt>
                <c:pt idx="40">
                  <c:v>1991</c:v>
                </c:pt>
                <c:pt idx="41">
                  <c:v>1992</c:v>
                </c:pt>
                <c:pt idx="42">
                  <c:v>1993</c:v>
                </c:pt>
                <c:pt idx="43">
                  <c:v>1994</c:v>
                </c:pt>
                <c:pt idx="44">
                  <c:v>1995</c:v>
                </c:pt>
                <c:pt idx="45">
                  <c:v>1996</c:v>
                </c:pt>
                <c:pt idx="46">
                  <c:v>1997</c:v>
                </c:pt>
                <c:pt idx="47">
                  <c:v>1998</c:v>
                </c:pt>
                <c:pt idx="48">
                  <c:v>1999</c:v>
                </c:pt>
                <c:pt idx="49">
                  <c:v>2000</c:v>
                </c:pt>
                <c:pt idx="50">
                  <c:v>2001</c:v>
                </c:pt>
                <c:pt idx="51">
                  <c:v>2002</c:v>
                </c:pt>
                <c:pt idx="52">
                  <c:v>2003</c:v>
                </c:pt>
                <c:pt idx="53">
                  <c:v>2004</c:v>
                </c:pt>
                <c:pt idx="54">
                  <c:v>2005</c:v>
                </c:pt>
                <c:pt idx="55">
                  <c:v>2006</c:v>
                </c:pt>
                <c:pt idx="56">
                  <c:v>2007</c:v>
                </c:pt>
                <c:pt idx="57">
                  <c:v>2008</c:v>
                </c:pt>
                <c:pt idx="58">
                  <c:v>2009</c:v>
                </c:pt>
                <c:pt idx="59">
                  <c:v>2010</c:v>
                </c:pt>
                <c:pt idx="60">
                  <c:v>2011</c:v>
                </c:pt>
                <c:pt idx="61">
                  <c:v>2012</c:v>
                </c:pt>
                <c:pt idx="62">
                  <c:v>2013</c:v>
                </c:pt>
                <c:pt idx="63">
                  <c:v>2014</c:v>
                </c:pt>
                <c:pt idx="64">
                  <c:v>2015</c:v>
                </c:pt>
              </c:numCache>
              <c:extLst>
                <c:ext xmlns:c15="http://schemas.microsoft.com/office/drawing/2012/chart" uri="{02D57815-91ED-43cb-92C2-25804820EDAC}">
                  <c15:fullRef>
                    <c15:sqref>'Figure 3 + 4'!$N$13:$N$82</c15:sqref>
                  </c15:fullRef>
                </c:ext>
              </c:extLst>
            </c:numRef>
          </c:cat>
          <c:val>
            <c:numRef>
              <c:f>('Figure 3 + 4'!$O$17:$O$52,'Figure 3 + 4'!$O$54:$O$82)</c:f>
              <c:numCache>
                <c:formatCode>General</c:formatCode>
                <c:ptCount val="65"/>
                <c:pt idx="0">
                  <c:v>0.78236212517794002</c:v>
                </c:pt>
                <c:pt idx="1">
                  <c:v>0.76983860497392165</c:v>
                </c:pt>
                <c:pt idx="2">
                  <c:v>0.7721902586850542</c:v>
                </c:pt>
                <c:pt idx="3">
                  <c:v>0.76699364018540472</c:v>
                </c:pt>
                <c:pt idx="4">
                  <c:v>0.7650014905668413</c:v>
                </c:pt>
                <c:pt idx="5">
                  <c:v>0.75721686092659901</c:v>
                </c:pt>
                <c:pt idx="6">
                  <c:v>0.7575763772442845</c:v>
                </c:pt>
                <c:pt idx="7">
                  <c:v>0.75932599198759887</c:v>
                </c:pt>
                <c:pt idx="8">
                  <c:v>0.75109957601933663</c:v>
                </c:pt>
                <c:pt idx="9">
                  <c:v>0.7467677651404685</c:v>
                </c:pt>
                <c:pt idx="10">
                  <c:v>0.74346105039868182</c:v>
                </c:pt>
                <c:pt idx="11">
                  <c:v>0.73977257874787605</c:v>
                </c:pt>
                <c:pt idx="12">
                  <c:v>0.73778394565773131</c:v>
                </c:pt>
                <c:pt idx="13">
                  <c:v>0.73978650262348467</c:v>
                </c:pt>
                <c:pt idx="14">
                  <c:v>0.73627313042084452</c:v>
                </c:pt>
                <c:pt idx="15">
                  <c:v>0.72583397172505049</c:v>
                </c:pt>
                <c:pt idx="16">
                  <c:v>0.72360716364757049</c:v>
                </c:pt>
                <c:pt idx="17">
                  <c:v>0.72157134175163751</c:v>
                </c:pt>
                <c:pt idx="18">
                  <c:v>0.7154226892276323</c:v>
                </c:pt>
                <c:pt idx="19">
                  <c:v>0.70861863889156784</c:v>
                </c:pt>
                <c:pt idx="20">
                  <c:v>0.70547783157994348</c:v>
                </c:pt>
                <c:pt idx="21">
                  <c:v>0.69356880422365619</c:v>
                </c:pt>
                <c:pt idx="22">
                  <c:v>0.68576399304097424</c:v>
                </c:pt>
                <c:pt idx="23">
                  <c:v>0.6783343833789981</c:v>
                </c:pt>
                <c:pt idx="24">
                  <c:v>0.6697347514278762</c:v>
                </c:pt>
                <c:pt idx="25">
                  <c:v>0.66016591676040492</c:v>
                </c:pt>
                <c:pt idx="26">
                  <c:v>0.64908669219262494</c:v>
                </c:pt>
                <c:pt idx="27">
                  <c:v>0.64027137115265298</c:v>
                </c:pt>
                <c:pt idx="28">
                  <c:v>0.6228725503090885</c:v>
                </c:pt>
                <c:pt idx="29">
                  <c:v>0.61634553213500587</c:v>
                </c:pt>
                <c:pt idx="30">
                  <c:v>0.60800237694364667</c:v>
                </c:pt>
                <c:pt idx="31">
                  <c:v>0.59846056721056717</c:v>
                </c:pt>
                <c:pt idx="32">
                  <c:v>0.59417912770720849</c:v>
                </c:pt>
                <c:pt idx="33">
                  <c:v>0.59472342048189897</c:v>
                </c:pt>
                <c:pt idx="34">
                  <c:v>0.58718489858131084</c:v>
                </c:pt>
                <c:pt idx="35">
                  <c:v>0.58014264480521727</c:v>
                </c:pt>
                <c:pt idx="36">
                  <c:v>0.57596754545759343</c:v>
                </c:pt>
                <c:pt idx="37">
                  <c:v>0.56708441244897068</c:v>
                </c:pt>
                <c:pt idx="38">
                  <c:v>0.56124097813206941</c:v>
                </c:pt>
                <c:pt idx="39">
                  <c:v>0.56045721876439525</c:v>
                </c:pt>
                <c:pt idx="40">
                  <c:v>0.55292009500381711</c:v>
                </c:pt>
                <c:pt idx="41">
                  <c:v>0.54831763685206281</c:v>
                </c:pt>
                <c:pt idx="42">
                  <c:v>0.55057764503349715</c:v>
                </c:pt>
                <c:pt idx="43">
                  <c:v>0.54755064001565279</c:v>
                </c:pt>
                <c:pt idx="44">
                  <c:v>0.54407515910698045</c:v>
                </c:pt>
                <c:pt idx="45">
                  <c:v>0.53767552972587751</c:v>
                </c:pt>
                <c:pt idx="46">
                  <c:v>0.53063810410025936</c:v>
                </c:pt>
                <c:pt idx="47">
                  <c:v>0.52977723158551815</c:v>
                </c:pt>
                <c:pt idx="48">
                  <c:v>0.52727342742168393</c:v>
                </c:pt>
                <c:pt idx="49">
                  <c:v>0.52825557518743138</c:v>
                </c:pt>
                <c:pt idx="50">
                  <c:v>0.52298792152223939</c:v>
                </c:pt>
                <c:pt idx="51">
                  <c:v>0.51919997804148332</c:v>
                </c:pt>
                <c:pt idx="52">
                  <c:v>0.51510631032189647</c:v>
                </c:pt>
                <c:pt idx="53">
                  <c:v>0.51534821428571431</c:v>
                </c:pt>
                <c:pt idx="54">
                  <c:v>0.51150048966411688</c:v>
                </c:pt>
                <c:pt idx="55">
                  <c:v>0.50862882920688213</c:v>
                </c:pt>
                <c:pt idx="56">
                  <c:v>0.50809836998215685</c:v>
                </c:pt>
                <c:pt idx="57">
                  <c:v>0.49981589786184633</c:v>
                </c:pt>
                <c:pt idx="58">
                  <c:v>0.50450158302113823</c:v>
                </c:pt>
                <c:pt idx="59">
                  <c:v>0.49694566863482448</c:v>
                </c:pt>
                <c:pt idx="60">
                  <c:v>0.48909753433338615</c:v>
                </c:pt>
                <c:pt idx="61">
                  <c:v>0.4868438439430478</c:v>
                </c:pt>
                <c:pt idx="62">
                  <c:v>0.4834597702088046</c:v>
                </c:pt>
                <c:pt idx="63">
                  <c:v>0.48388772123444967</c:v>
                </c:pt>
                <c:pt idx="64">
                  <c:v>0.48167144244584104</c:v>
                </c:pt>
              </c:numCache>
              <c:extLst>
                <c:ext xmlns:c15="http://schemas.microsoft.com/office/drawing/2012/chart" uri="{02D57815-91ED-43cb-92C2-25804820EDAC}">
                  <c15:fullRef>
                    <c15:sqref>'Figure 3 + 4'!$O$13:$O$82</c15:sqref>
                  </c15:fullRef>
                </c:ext>
              </c:extLst>
            </c:numRef>
          </c:val>
          <c:smooth val="0"/>
        </c:ser>
        <c:ser>
          <c:idx val="1"/>
          <c:order val="1"/>
          <c:tx>
            <c:strRef>
              <c:f>'Figure 3 + 4'!$P$12</c:f>
              <c:strCache>
                <c:ptCount val="1"/>
                <c:pt idx="0">
                  <c:v>not married</c:v>
                </c:pt>
              </c:strCache>
            </c:strRef>
          </c:tx>
          <c:spPr>
            <a:ln w="19050" cap="rnd">
              <a:solidFill>
                <a:srgbClr val="FF00FF">
                  <a:alpha val="50196"/>
                </a:srgbClr>
              </a:solidFill>
              <a:prstDash val="dash"/>
              <a:round/>
            </a:ln>
            <a:effectLst/>
          </c:spPr>
          <c:marker>
            <c:symbol val="none"/>
          </c:marker>
          <c:cat>
            <c:numRef>
              <c:f>('Figure 3 + 4'!$N$17:$N$52,'Figure 3 + 4'!$N$54:$N$82)</c:f>
              <c:numCache>
                <c:formatCode>General</c:formatCode>
                <c:ptCount val="65"/>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1987</c:v>
                </c:pt>
                <c:pt idx="37">
                  <c:v>1988</c:v>
                </c:pt>
                <c:pt idx="38">
                  <c:v>1989</c:v>
                </c:pt>
                <c:pt idx="39">
                  <c:v>1990</c:v>
                </c:pt>
                <c:pt idx="40">
                  <c:v>1991</c:v>
                </c:pt>
                <c:pt idx="41">
                  <c:v>1992</c:v>
                </c:pt>
                <c:pt idx="42">
                  <c:v>1993</c:v>
                </c:pt>
                <c:pt idx="43">
                  <c:v>1994</c:v>
                </c:pt>
                <c:pt idx="44">
                  <c:v>1995</c:v>
                </c:pt>
                <c:pt idx="45">
                  <c:v>1996</c:v>
                </c:pt>
                <c:pt idx="46">
                  <c:v>1997</c:v>
                </c:pt>
                <c:pt idx="47">
                  <c:v>1998</c:v>
                </c:pt>
                <c:pt idx="48">
                  <c:v>1999</c:v>
                </c:pt>
                <c:pt idx="49">
                  <c:v>2000</c:v>
                </c:pt>
                <c:pt idx="50">
                  <c:v>2001</c:v>
                </c:pt>
                <c:pt idx="51">
                  <c:v>2002</c:v>
                </c:pt>
                <c:pt idx="52">
                  <c:v>2003</c:v>
                </c:pt>
                <c:pt idx="53">
                  <c:v>2004</c:v>
                </c:pt>
                <c:pt idx="54">
                  <c:v>2005</c:v>
                </c:pt>
                <c:pt idx="55">
                  <c:v>2006</c:v>
                </c:pt>
                <c:pt idx="56">
                  <c:v>2007</c:v>
                </c:pt>
                <c:pt idx="57">
                  <c:v>2008</c:v>
                </c:pt>
                <c:pt idx="58">
                  <c:v>2009</c:v>
                </c:pt>
                <c:pt idx="59">
                  <c:v>2010</c:v>
                </c:pt>
                <c:pt idx="60">
                  <c:v>2011</c:v>
                </c:pt>
                <c:pt idx="61">
                  <c:v>2012</c:v>
                </c:pt>
                <c:pt idx="62">
                  <c:v>2013</c:v>
                </c:pt>
                <c:pt idx="63">
                  <c:v>2014</c:v>
                </c:pt>
                <c:pt idx="64">
                  <c:v>2015</c:v>
                </c:pt>
              </c:numCache>
              <c:extLst>
                <c:ext xmlns:c15="http://schemas.microsoft.com/office/drawing/2012/chart" uri="{02D57815-91ED-43cb-92C2-25804820EDAC}">
                  <c15:fullRef>
                    <c15:sqref>'Figure 3 + 4'!$N$13:$N$82</c15:sqref>
                  </c15:fullRef>
                </c:ext>
              </c:extLst>
            </c:numRef>
          </c:cat>
          <c:val>
            <c:numRef>
              <c:f>('Figure 3 + 4'!$P$17:$P$52,'Figure 3 + 4'!$P$54:$P$82)</c:f>
              <c:numCache>
                <c:formatCode>General</c:formatCode>
                <c:ptCount val="65"/>
                <c:pt idx="0">
                  <c:v>0.21763787482205998</c:v>
                </c:pt>
                <c:pt idx="1">
                  <c:v>0.23016139502607835</c:v>
                </c:pt>
                <c:pt idx="2">
                  <c:v>0.2278097413149458</c:v>
                </c:pt>
                <c:pt idx="3">
                  <c:v>0.23300635981459528</c:v>
                </c:pt>
                <c:pt idx="4">
                  <c:v>0.2349985094331587</c:v>
                </c:pt>
                <c:pt idx="5">
                  <c:v>0.24278313907340099</c:v>
                </c:pt>
                <c:pt idx="6">
                  <c:v>0.2424236227557155</c:v>
                </c:pt>
                <c:pt idx="7">
                  <c:v>0.24067400801240113</c:v>
                </c:pt>
                <c:pt idx="8">
                  <c:v>0.24890042398066337</c:v>
                </c:pt>
                <c:pt idx="9">
                  <c:v>0.2532322348595315</c:v>
                </c:pt>
                <c:pt idx="10">
                  <c:v>0.25653894960131801</c:v>
                </c:pt>
                <c:pt idx="11">
                  <c:v>0.26022742125212395</c:v>
                </c:pt>
                <c:pt idx="12">
                  <c:v>0.26221605434226869</c:v>
                </c:pt>
                <c:pt idx="13">
                  <c:v>0.26021349737651533</c:v>
                </c:pt>
                <c:pt idx="14">
                  <c:v>0.26372686957915548</c:v>
                </c:pt>
                <c:pt idx="15">
                  <c:v>0.27416602827494951</c:v>
                </c:pt>
                <c:pt idx="16">
                  <c:v>0.27639283635242951</c:v>
                </c:pt>
                <c:pt idx="17">
                  <c:v>0.27842865824836249</c:v>
                </c:pt>
                <c:pt idx="18">
                  <c:v>0.2845773107723677</c:v>
                </c:pt>
                <c:pt idx="19">
                  <c:v>0.29138136110843216</c:v>
                </c:pt>
                <c:pt idx="20">
                  <c:v>0.29452216842005652</c:v>
                </c:pt>
                <c:pt idx="21">
                  <c:v>0.30643119577634381</c:v>
                </c:pt>
                <c:pt idx="22">
                  <c:v>0.31423600695902576</c:v>
                </c:pt>
                <c:pt idx="23">
                  <c:v>0.3216656166210019</c:v>
                </c:pt>
                <c:pt idx="24">
                  <c:v>0.3302652485721238</c:v>
                </c:pt>
                <c:pt idx="25">
                  <c:v>0.33983408323959508</c:v>
                </c:pt>
                <c:pt idx="26">
                  <c:v>0.35091330780737506</c:v>
                </c:pt>
                <c:pt idx="27">
                  <c:v>0.35972862884734702</c:v>
                </c:pt>
                <c:pt idx="28">
                  <c:v>0.3771274496909115</c:v>
                </c:pt>
                <c:pt idx="29">
                  <c:v>0.38365446786499413</c:v>
                </c:pt>
                <c:pt idx="30">
                  <c:v>0.39199762305635333</c:v>
                </c:pt>
                <c:pt idx="31">
                  <c:v>0.40153943278943283</c:v>
                </c:pt>
                <c:pt idx="32">
                  <c:v>0.40582087229279151</c:v>
                </c:pt>
                <c:pt idx="33">
                  <c:v>0.40527657951810103</c:v>
                </c:pt>
                <c:pt idx="34">
                  <c:v>0.41281510141868916</c:v>
                </c:pt>
                <c:pt idx="35">
                  <c:v>0.41985735519478273</c:v>
                </c:pt>
                <c:pt idx="36">
                  <c:v>0.42403245454240657</c:v>
                </c:pt>
                <c:pt idx="37">
                  <c:v>0.43291558755102932</c:v>
                </c:pt>
                <c:pt idx="38">
                  <c:v>0.43875902186793059</c:v>
                </c:pt>
                <c:pt idx="39">
                  <c:v>0.43954278123560475</c:v>
                </c:pt>
                <c:pt idx="40">
                  <c:v>0.44707990499618289</c:v>
                </c:pt>
                <c:pt idx="41">
                  <c:v>0.45168236314793719</c:v>
                </c:pt>
                <c:pt idx="42">
                  <c:v>0.44942235496650285</c:v>
                </c:pt>
                <c:pt idx="43">
                  <c:v>0.45244935998434721</c:v>
                </c:pt>
                <c:pt idx="44">
                  <c:v>0.45592484089301955</c:v>
                </c:pt>
                <c:pt idx="45">
                  <c:v>0.46232447027412249</c:v>
                </c:pt>
                <c:pt idx="46">
                  <c:v>0.46936189589974064</c:v>
                </c:pt>
                <c:pt idx="47">
                  <c:v>0.47022276841448185</c:v>
                </c:pt>
                <c:pt idx="48">
                  <c:v>0.47272657257831607</c:v>
                </c:pt>
                <c:pt idx="49">
                  <c:v>0.47174442481256862</c:v>
                </c:pt>
                <c:pt idx="50">
                  <c:v>0.47701207847776061</c:v>
                </c:pt>
                <c:pt idx="51">
                  <c:v>0.48080002195851668</c:v>
                </c:pt>
                <c:pt idx="52">
                  <c:v>0.48489368967810353</c:v>
                </c:pt>
                <c:pt idx="53">
                  <c:v>0.48465178571428569</c:v>
                </c:pt>
                <c:pt idx="54">
                  <c:v>0.48849951033588312</c:v>
                </c:pt>
                <c:pt idx="55">
                  <c:v>0.49137117079311787</c:v>
                </c:pt>
                <c:pt idx="56">
                  <c:v>0.49190163001784315</c:v>
                </c:pt>
                <c:pt idx="57">
                  <c:v>0.50018410213815367</c:v>
                </c:pt>
                <c:pt idx="58">
                  <c:v>0.49549841697886177</c:v>
                </c:pt>
                <c:pt idx="59">
                  <c:v>0.50305433136517552</c:v>
                </c:pt>
                <c:pt idx="60">
                  <c:v>0.5109024656666139</c:v>
                </c:pt>
                <c:pt idx="61">
                  <c:v>0.5131561560569522</c:v>
                </c:pt>
                <c:pt idx="62">
                  <c:v>0.5165402297911954</c:v>
                </c:pt>
                <c:pt idx="63">
                  <c:v>0.51611227876555033</c:v>
                </c:pt>
                <c:pt idx="64">
                  <c:v>0.51832855755415896</c:v>
                </c:pt>
              </c:numCache>
              <c:extLst>
                <c:ext xmlns:c15="http://schemas.microsoft.com/office/drawing/2012/chart" uri="{02D57815-91ED-43cb-92C2-25804820EDAC}">
                  <c15:fullRef>
                    <c15:sqref>'Figure 3 + 4'!$P$13:$P$82</c15:sqref>
                  </c15:fullRef>
                </c:ext>
              </c:extLst>
            </c:numRef>
          </c:val>
          <c:smooth val="0"/>
        </c:ser>
        <c:dLbls>
          <c:showLegendKey val="0"/>
          <c:showVal val="0"/>
          <c:showCatName val="0"/>
          <c:showSerName val="0"/>
          <c:showPercent val="0"/>
          <c:showBubbleSize val="0"/>
        </c:dLbls>
        <c:marker val="1"/>
        <c:smooth val="0"/>
        <c:axId val="99533952"/>
        <c:axId val="99535488"/>
      </c:lineChart>
      <c:dateAx>
        <c:axId val="99533952"/>
        <c:scaling>
          <c:orientation val="minMax"/>
          <c:max val="2015"/>
          <c:min val="1950"/>
        </c:scaling>
        <c:delete val="0"/>
        <c:axPos val="b"/>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535488"/>
        <c:crosses val="autoZero"/>
        <c:auto val="0"/>
        <c:lblOffset val="100"/>
        <c:baseTimeUnit val="days"/>
        <c:majorUnit val="10"/>
        <c:majorTimeUnit val="days"/>
        <c:minorUnit val="5"/>
      </c:dateAx>
      <c:valAx>
        <c:axId val="99535488"/>
        <c:scaling>
          <c:orientation val="minMax"/>
        </c:scaling>
        <c:delete val="0"/>
        <c:axPos val="l"/>
        <c:majorGridlines>
          <c:spPr>
            <a:ln w="9525" cap="flat" cmpd="sng" algn="ctr">
              <a:noFill/>
              <a:round/>
            </a:ln>
            <a:effectLst/>
          </c:spPr>
        </c:majorGridlines>
        <c:title>
          <c:tx>
            <c:rich>
              <a:bodyPr rot="-5400000" vert="horz"/>
              <a:lstStyle/>
              <a:p>
                <a:pPr>
                  <a:defRPr b="0"/>
                </a:pPr>
                <a:r>
                  <a:rPr lang="en-US" b="0"/>
                  <a:t>Fraction of Households</a:t>
                </a:r>
              </a:p>
            </c:rich>
          </c:tx>
          <c:overlay val="0"/>
        </c:title>
        <c:numFmt formatCode="General"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53395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a:latin typeface="Palatino Linotype" panose="02040502050505030304" pitchFamily="18" charset="0"/>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3 + 4'!$T$12</c:f>
              <c:strCache>
                <c:ptCount val="1"/>
                <c:pt idx="0">
                  <c:v>Familiy - male householder</c:v>
                </c:pt>
              </c:strCache>
            </c:strRef>
          </c:tx>
          <c:spPr>
            <a:ln w="19050" cap="rnd">
              <a:solidFill>
                <a:srgbClr val="4444A2"/>
              </a:solidFill>
              <a:round/>
            </a:ln>
            <a:effectLst/>
          </c:spPr>
          <c:marker>
            <c:symbol val="none"/>
          </c:marker>
          <c:cat>
            <c:numRef>
              <c:f>'Figure 3 + 4'!$R$17:$R$82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extLst>
                <c:ext xmlns:c15="http://schemas.microsoft.com/office/drawing/2012/chart" uri="{02D57815-91ED-43cb-92C2-25804820EDAC}">
                  <c15:fullRef>
                    <c15:sqref>'Figure 3 + 4'!$R$13:$R$82</c15:sqref>
                  </c15:fullRef>
                </c:ext>
              </c:extLst>
            </c:numRef>
          </c:cat>
          <c:val>
            <c:numRef>
              <c:f>'Figure 3 + 4'!$T$17:$T$82</c:f>
              <c:numCache>
                <c:formatCode>General</c:formatCode>
                <c:ptCount val="66"/>
                <c:pt idx="0">
                  <c:v>2.6840244294439087E-2</c:v>
                </c:pt>
                <c:pt idx="1">
                  <c:v>2.5832158126832764E-2</c:v>
                </c:pt>
                <c:pt idx="2">
                  <c:v>2.4572884184637007E-2</c:v>
                </c:pt>
                <c:pt idx="3">
                  <c:v>2.5999784413064567E-2</c:v>
                </c:pt>
                <c:pt idx="4">
                  <c:v>2.8001362803969167E-2</c:v>
                </c:pt>
                <c:pt idx="5">
                  <c:v>2.7739482809040397E-2</c:v>
                </c:pt>
                <c:pt idx="6">
                  <c:v>2.8792278434419859E-2</c:v>
                </c:pt>
                <c:pt idx="7">
                  <c:v>2.4983391379622733E-2</c:v>
                </c:pt>
                <c:pt idx="8">
                  <c:v>2.5319966715536713E-2</c:v>
                </c:pt>
                <c:pt idx="9">
                  <c:v>2.4982988237581414E-2</c:v>
                </c:pt>
                <c:pt idx="10">
                  <c:v>2.325801625030777E-2</c:v>
                </c:pt>
                <c:pt idx="11">
                  <c:v>2.2387362996433707E-2</c:v>
                </c:pt>
                <c:pt idx="12">
                  <c:v>2.3153896720473303E-2</c:v>
                </c:pt>
                <c:pt idx="13">
                  <c:v>2.3430432422652435E-2</c:v>
                </c:pt>
                <c:pt idx="14">
                  <c:v>2.1442946446063153E-2</c:v>
                </c:pt>
                <c:pt idx="15">
                  <c:v>2.0318267288808412E-2</c:v>
                </c:pt>
                <c:pt idx="16">
                  <c:v>1.991233777351642E-2</c:v>
                </c:pt>
                <c:pt idx="17">
                  <c:v>2.0089134985481802E-2</c:v>
                </c:pt>
                <c:pt idx="18">
                  <c:v>1.9650403696578035E-2</c:v>
                </c:pt>
                <c:pt idx="19">
                  <c:v>1.9625807696016975E-2</c:v>
                </c:pt>
                <c:pt idx="20">
                  <c:v>1.9368779672244919E-2</c:v>
                </c:pt>
                <c:pt idx="21">
                  <c:v>1.9358424156349377E-2</c:v>
                </c:pt>
                <c:pt idx="22">
                  <c:v>1.9962205291259225E-2</c:v>
                </c:pt>
                <c:pt idx="23">
                  <c:v>2.0981377562233519E-2</c:v>
                </c:pt>
                <c:pt idx="24">
                  <c:v>2.0340972530382629E-2</c:v>
                </c:pt>
                <c:pt idx="25">
                  <c:v>2.0880202474690662E-2</c:v>
                </c:pt>
                <c:pt idx="26">
                  <c:v>1.9542454060136962E-2</c:v>
                </c:pt>
                <c:pt idx="27">
                  <c:v>1.9705430120579428E-2</c:v>
                </c:pt>
                <c:pt idx="28">
                  <c:v>2.0570827305011179E-2</c:v>
                </c:pt>
                <c:pt idx="29">
                  <c:v>2.0897452476399844E-2</c:v>
                </c:pt>
                <c:pt idx="30">
                  <c:v>2.145439239378033E-2</c:v>
                </c:pt>
                <c:pt idx="31">
                  <c:v>2.3467851592851592E-2</c:v>
                </c:pt>
                <c:pt idx="32">
                  <c:v>2.3776742849617487E-2</c:v>
                </c:pt>
                <c:pt idx="33">
                  <c:v>2.4023451464524892E-2</c:v>
                </c:pt>
                <c:pt idx="34">
                  <c:v>2.3894946652597022E-2</c:v>
                </c:pt>
                <c:pt idx="35">
                  <c:v>2.5671456060099782E-2</c:v>
                </c:pt>
                <c:pt idx="36">
                  <c:v>2.7289787243663658E-2</c:v>
                </c:pt>
                <c:pt idx="37">
                  <c:v>2.805127460074431E-2</c:v>
                </c:pt>
                <c:pt idx="38">
                  <c:v>3.1100478468899521E-2</c:v>
                </c:pt>
                <c:pt idx="39">
                  <c:v>3.0668964774318647E-2</c:v>
                </c:pt>
                <c:pt idx="40">
                  <c:v>3.0895476019582847E-2</c:v>
                </c:pt>
                <c:pt idx="41">
                  <c:v>3.0823225040291797E-2</c:v>
                </c:pt>
                <c:pt idx="42">
                  <c:v>3.1619437853432145E-2</c:v>
                </c:pt>
                <c:pt idx="43">
                  <c:v>3.1786032812726857E-2</c:v>
                </c:pt>
                <c:pt idx="44">
                  <c:v>2.9997837437053972E-2</c:v>
                </c:pt>
                <c:pt idx="45">
                  <c:v>3.2589150419234263E-2</c:v>
                </c:pt>
                <c:pt idx="46">
                  <c:v>3.5261525490077994E-2</c:v>
                </c:pt>
                <c:pt idx="47">
                  <c:v>3.808232196242254E-2</c:v>
                </c:pt>
                <c:pt idx="48">
                  <c:v>3.8145677278401999E-2</c:v>
                </c:pt>
                <c:pt idx="49">
                  <c:v>3.8277143462271596E-2</c:v>
                </c:pt>
                <c:pt idx="50">
                  <c:v>3.8469987106632922E-2</c:v>
                </c:pt>
                <c:pt idx="51">
                  <c:v>3.950688020404957E-2</c:v>
                </c:pt>
                <c:pt idx="52">
                  <c:v>4.0604957135145524E-2</c:v>
                </c:pt>
                <c:pt idx="53">
                  <c:v>4.1841154585812113E-2</c:v>
                </c:pt>
                <c:pt idx="54">
                  <c:v>4.2107142857142857E-2</c:v>
                </c:pt>
                <c:pt idx="55">
                  <c:v>4.3240429492778558E-2</c:v>
                </c:pt>
                <c:pt idx="56">
                  <c:v>4.4848929920268572E-2</c:v>
                </c:pt>
                <c:pt idx="57">
                  <c:v>4.3642413219436085E-2</c:v>
                </c:pt>
                <c:pt idx="58">
                  <c:v>4.3670739748079772E-2</c:v>
                </c:pt>
                <c:pt idx="59">
                  <c:v>4.4819552657854089E-2</c:v>
                </c:pt>
                <c:pt idx="60">
                  <c:v>4.7474008405792169E-2</c:v>
                </c:pt>
                <c:pt idx="61">
                  <c:v>4.7095316317426437E-2</c:v>
                </c:pt>
                <c:pt idx="62">
                  <c:v>4.8627399160913083E-2</c:v>
                </c:pt>
                <c:pt idx="63">
                  <c:v>5.0866004131995199E-2</c:v>
                </c:pt>
                <c:pt idx="64">
                  <c:v>5.1156789392107375E-2</c:v>
                </c:pt>
                <c:pt idx="65">
                  <c:v>4.9459413903537287E-2</c:v>
                </c:pt>
              </c:numCache>
              <c:extLst>
                <c:ext xmlns:c15="http://schemas.microsoft.com/office/drawing/2012/chart" uri="{02D57815-91ED-43cb-92C2-25804820EDAC}">
                  <c15:fullRef>
                    <c15:sqref>'Figure 3 + 4'!$T$13:$T$82</c15:sqref>
                  </c15:fullRef>
                </c:ext>
              </c:extLst>
            </c:numRef>
          </c:val>
          <c:smooth val="0"/>
        </c:ser>
        <c:ser>
          <c:idx val="1"/>
          <c:order val="1"/>
          <c:tx>
            <c:strRef>
              <c:f>'Figure 3 + 4'!$U$12</c:f>
              <c:strCache>
                <c:ptCount val="1"/>
                <c:pt idx="0">
                  <c:v>Family - female householder</c:v>
                </c:pt>
              </c:strCache>
            </c:strRef>
          </c:tx>
          <c:spPr>
            <a:ln w="19050" cap="rnd">
              <a:solidFill>
                <a:srgbClr val="FF00FF">
                  <a:alpha val="50000"/>
                </a:srgbClr>
              </a:solidFill>
              <a:round/>
            </a:ln>
            <a:effectLst/>
          </c:spPr>
          <c:marker>
            <c:symbol val="none"/>
          </c:marker>
          <c:cat>
            <c:numRef>
              <c:f>'Figure 3 + 4'!$R$17:$R$82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extLst>
                <c:ext xmlns:c15="http://schemas.microsoft.com/office/drawing/2012/chart" uri="{02D57815-91ED-43cb-92C2-25804820EDAC}">
                  <c15:fullRef>
                    <c15:sqref>'Figure 3 + 4'!$R$13:$R$82</c15:sqref>
                  </c15:fullRef>
                </c:ext>
              </c:extLst>
            </c:numRef>
          </c:cat>
          <c:val>
            <c:numRef>
              <c:f>'Figure 3 + 4'!$U$17:$U$82</c:f>
              <c:numCache>
                <c:formatCode>General</c:formatCode>
                <c:ptCount val="66"/>
                <c:pt idx="0">
                  <c:v>8.2518253202920513E-2</c:v>
                </c:pt>
                <c:pt idx="1">
                  <c:v>8.857699281445168E-2</c:v>
                </c:pt>
                <c:pt idx="2">
                  <c:v>8.6784663358074582E-2</c:v>
                </c:pt>
                <c:pt idx="3">
                  <c:v>8.099601164169451E-2</c:v>
                </c:pt>
                <c:pt idx="4">
                  <c:v>8.0000851752480728E-2</c:v>
                </c:pt>
                <c:pt idx="5">
                  <c:v>8.674854827254877E-2</c:v>
                </c:pt>
                <c:pt idx="6">
                  <c:v>8.4618216023884502E-2</c:v>
                </c:pt>
                <c:pt idx="7">
                  <c:v>8.6646669216677075E-2</c:v>
                </c:pt>
                <c:pt idx="8">
                  <c:v>8.3944208899631487E-2</c:v>
                </c:pt>
                <c:pt idx="9">
                  <c:v>8.3134052687858465E-2</c:v>
                </c:pt>
                <c:pt idx="10">
                  <c:v>8.3751586204284176E-2</c:v>
                </c:pt>
                <c:pt idx="11">
                  <c:v>8.5217618611946155E-2</c:v>
                </c:pt>
                <c:pt idx="12">
                  <c:v>8.3814184500766928E-2</c:v>
                </c:pt>
                <c:pt idx="13">
                  <c:v>8.4838067667812558E-2</c:v>
                </c:pt>
                <c:pt idx="14">
                  <c:v>8.6127980907941368E-2</c:v>
                </c:pt>
                <c:pt idx="15">
                  <c:v>8.6740023678529149E-2</c:v>
                </c:pt>
                <c:pt idx="16">
                  <c:v>8.5145361777899525E-2</c:v>
                </c:pt>
                <c:pt idx="17">
                  <c:v>8.6991018974947668E-2</c:v>
                </c:pt>
                <c:pt idx="18">
                  <c:v>8.7316856593162642E-2</c:v>
                </c:pt>
                <c:pt idx="19">
                  <c:v>8.7150802070273578E-2</c:v>
                </c:pt>
                <c:pt idx="20">
                  <c:v>8.6749420356145801E-2</c:v>
                </c:pt>
                <c:pt idx="21">
                  <c:v>9.1389051838587171E-2</c:v>
                </c:pt>
                <c:pt idx="22">
                  <c:v>9.1607174995500626E-2</c:v>
                </c:pt>
                <c:pt idx="23">
                  <c:v>9.5749512827650873E-2</c:v>
                </c:pt>
                <c:pt idx="24">
                  <c:v>9.6036301693411014E-2</c:v>
                </c:pt>
                <c:pt idx="25">
                  <c:v>0.10021091113610799</c:v>
                </c:pt>
                <c:pt idx="26">
                  <c:v>0.10066285149656223</c:v>
                </c:pt>
                <c:pt idx="27">
                  <c:v>0.10169674408567343</c:v>
                </c:pt>
                <c:pt idx="28">
                  <c:v>0.1057082730501118</c:v>
                </c:pt>
                <c:pt idx="29">
                  <c:v>0.10629768524505366</c:v>
                </c:pt>
                <c:pt idx="30">
                  <c:v>0.1077671585619491</c:v>
                </c:pt>
                <c:pt idx="31">
                  <c:v>0.11026126651126651</c:v>
                </c:pt>
                <c:pt idx="32">
                  <c:v>0.11257437714750919</c:v>
                </c:pt>
                <c:pt idx="33">
                  <c:v>0.11283634023689793</c:v>
                </c:pt>
                <c:pt idx="34">
                  <c:v>0.1160276703013249</c:v>
                </c:pt>
                <c:pt idx="35">
                  <c:v>0.11670833861434053</c:v>
                </c:pt>
                <c:pt idx="36">
                  <c:v>0.1154333129846933</c:v>
                </c:pt>
                <c:pt idx="37">
                  <c:v>0.11673130008158339</c:v>
                </c:pt>
                <c:pt idx="38">
                  <c:v>0.11737851718537377</c:v>
                </c:pt>
                <c:pt idx="39">
                  <c:v>0.11731121404718302</c:v>
                </c:pt>
                <c:pt idx="40">
                  <c:v>0.11666148885341789</c:v>
                </c:pt>
                <c:pt idx="41">
                  <c:v>0.11947578250911867</c:v>
                </c:pt>
                <c:pt idx="42">
                  <c:v>0.1222130470685384</c:v>
                </c:pt>
                <c:pt idx="43">
                  <c:v>0.12508037251363741</c:v>
                </c:pt>
                <c:pt idx="44">
                  <c:v>0.12775598051633766</c:v>
                </c:pt>
                <c:pt idx="45">
                  <c:v>0.12344681280937468</c:v>
                </c:pt>
                <c:pt idx="46">
                  <c:v>0.12560851977877482</c:v>
                </c:pt>
                <c:pt idx="47">
                  <c:v>0.12661109901205725</c:v>
                </c:pt>
                <c:pt idx="48">
                  <c:v>0.12340043695380774</c:v>
                </c:pt>
                <c:pt idx="49">
                  <c:v>0.12312031884783488</c:v>
                </c:pt>
                <c:pt idx="50">
                  <c:v>0.12116899861515687</c:v>
                </c:pt>
                <c:pt idx="51">
                  <c:v>0.11921374377362326</c:v>
                </c:pt>
                <c:pt idx="52">
                  <c:v>0.12025032709040505</c:v>
                </c:pt>
                <c:pt idx="53">
                  <c:v>0.12239616096622873</c:v>
                </c:pt>
                <c:pt idx="54">
                  <c:v>0.12304464285714285</c:v>
                </c:pt>
                <c:pt idx="55">
                  <c:v>0.12335124357040135</c:v>
                </c:pt>
                <c:pt idx="56">
                  <c:v>0.12320779129948245</c:v>
                </c:pt>
                <c:pt idx="57">
                  <c:v>0.12426407840635802</c:v>
                </c:pt>
                <c:pt idx="58">
                  <c:v>0.12333986967281196</c:v>
                </c:pt>
                <c:pt idx="59">
                  <c:v>0.12356952065607905</c:v>
                </c:pt>
                <c:pt idx="60">
                  <c:v>0.1262825639367694</c:v>
                </c:pt>
                <c:pt idx="61">
                  <c:v>0.12703561333144328</c:v>
                </c:pt>
                <c:pt idx="62">
                  <c:v>0.12940603217601004</c:v>
                </c:pt>
                <c:pt idx="63">
                  <c:v>0.12631982949395307</c:v>
                </c:pt>
                <c:pt idx="64">
                  <c:v>0.12513288268183625</c:v>
                </c:pt>
                <c:pt idx="65">
                  <c:v>0.12476422098613819</c:v>
                </c:pt>
              </c:numCache>
              <c:extLst>
                <c:ext xmlns:c15="http://schemas.microsoft.com/office/drawing/2012/chart" uri="{02D57815-91ED-43cb-92C2-25804820EDAC}">
                  <c15:fullRef>
                    <c15:sqref>'Figure 3 + 4'!$U$13:$U$82</c15:sqref>
                  </c15:fullRef>
                </c:ext>
              </c:extLst>
            </c:numRef>
          </c:val>
          <c:smooth val="0"/>
        </c:ser>
        <c:ser>
          <c:idx val="2"/>
          <c:order val="2"/>
          <c:tx>
            <c:strRef>
              <c:f>'Figure 3 + 4'!$V$12</c:f>
              <c:strCache>
                <c:ptCount val="1"/>
                <c:pt idx="0">
                  <c:v>Nonfamily - male householder</c:v>
                </c:pt>
              </c:strCache>
            </c:strRef>
          </c:tx>
          <c:spPr>
            <a:ln w="19050" cap="rnd">
              <a:solidFill>
                <a:srgbClr val="4444A2"/>
              </a:solidFill>
              <a:prstDash val="sysDash"/>
              <a:round/>
            </a:ln>
            <a:effectLst/>
          </c:spPr>
          <c:marker>
            <c:symbol val="none"/>
          </c:marker>
          <c:cat>
            <c:numRef>
              <c:f>'Figure 3 + 4'!$R$17:$R$82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extLst>
                <c:ext xmlns:c15="http://schemas.microsoft.com/office/drawing/2012/chart" uri="{02D57815-91ED-43cb-92C2-25804820EDAC}">
                  <c15:fullRef>
                    <c15:sqref>'Figure 3 + 4'!$R$13:$R$82</c15:sqref>
                  </c15:fullRef>
                </c:ext>
              </c:extLst>
            </c:numRef>
          </c:cat>
          <c:val>
            <c:numRef>
              <c:f>'Figure 3 + 4'!$V$17:$V$82</c:f>
              <c:numCache>
                <c:formatCode>General</c:formatCode>
                <c:ptCount val="66"/>
                <c:pt idx="0">
                  <c:v>3.8297286127565777E-2</c:v>
                </c:pt>
                <c:pt idx="1">
                  <c:v>3.8770622075974301E-2</c:v>
                </c:pt>
                <c:pt idx="2">
                  <c:v>3.8583161315824149E-2</c:v>
                </c:pt>
                <c:pt idx="3">
                  <c:v>4.1004635119111781E-2</c:v>
                </c:pt>
                <c:pt idx="4">
                  <c:v>4.0990588135087942E-2</c:v>
                </c:pt>
                <c:pt idx="5">
                  <c:v>4.3008731252872121E-2</c:v>
                </c:pt>
                <c:pt idx="6">
                  <c:v>4.2084168336673347E-2</c:v>
                </c:pt>
                <c:pt idx="7">
                  <c:v>4.1028325247116137E-2</c:v>
                </c:pt>
                <c:pt idx="8">
                  <c:v>4.6142568451083728E-2</c:v>
                </c:pt>
                <c:pt idx="9">
                  <c:v>4.7613492757849714E-2</c:v>
                </c:pt>
                <c:pt idx="10">
                  <c:v>5.1440368188791455E-2</c:v>
                </c:pt>
                <c:pt idx="11">
                  <c:v>5.1888642007580706E-2</c:v>
                </c:pt>
                <c:pt idx="12">
                  <c:v>5.3538821123365714E-2</c:v>
                </c:pt>
                <c:pt idx="13">
                  <c:v>5.1347928351727884E-2</c:v>
                </c:pt>
                <c:pt idx="14">
                  <c:v>5.2805927086858183E-2</c:v>
                </c:pt>
                <c:pt idx="15">
                  <c:v>5.7054808830698515E-2</c:v>
                </c:pt>
                <c:pt idx="16">
                  <c:v>5.6483922884635142E-2</c:v>
                </c:pt>
                <c:pt idx="17">
                  <c:v>5.7718279424674182E-2</c:v>
                </c:pt>
                <c:pt idx="18">
                  <c:v>6.0151612319734267E-2</c:v>
                </c:pt>
                <c:pt idx="19">
                  <c:v>6.2526119522936963E-2</c:v>
                </c:pt>
                <c:pt idx="20">
                  <c:v>6.4084162710367348E-2</c:v>
                </c:pt>
                <c:pt idx="21">
                  <c:v>6.7970607304949207E-2</c:v>
                </c:pt>
                <c:pt idx="22">
                  <c:v>7.257483952246685E-2</c:v>
                </c:pt>
                <c:pt idx="23">
                  <c:v>7.5149082064731657E-2</c:v>
                </c:pt>
                <c:pt idx="24">
                  <c:v>8.093445368528035E-2</c:v>
                </c:pt>
                <c:pt idx="25">
                  <c:v>8.3127109111361078E-2</c:v>
                </c:pt>
                <c:pt idx="26">
                  <c:v>8.9862351956303946E-2</c:v>
                </c:pt>
                <c:pt idx="27">
                  <c:v>9.4022281567802332E-2</c:v>
                </c:pt>
                <c:pt idx="28">
                  <c:v>0.10273576219913193</c:v>
                </c:pt>
                <c:pt idx="29">
                  <c:v>0.10428035691193586</c:v>
                </c:pt>
                <c:pt idx="30">
                  <c:v>0.10902990987422007</c:v>
                </c:pt>
                <c:pt idx="31">
                  <c:v>0.11265297202797203</c:v>
                </c:pt>
                <c:pt idx="32">
                  <c:v>0.11322087468722689</c:v>
                </c:pt>
                <c:pt idx="33">
                  <c:v>0.1133725779928025</c:v>
                </c:pt>
                <c:pt idx="34">
                  <c:v>0.11360065658342126</c:v>
                </c:pt>
                <c:pt idx="35">
                  <c:v>0.11653550565163788</c:v>
                </c:pt>
                <c:pt idx="36">
                  <c:v>0.12037351059259761</c:v>
                </c:pt>
                <c:pt idx="37">
                  <c:v>0.11904469205064876</c:v>
                </c:pt>
                <c:pt idx="38">
                  <c:v>0.12380931477986042</c:v>
                </c:pt>
                <c:pt idx="39">
                  <c:v>0.12791123559194226</c:v>
                </c:pt>
                <c:pt idx="40">
                  <c:v>0.12433179427298145</c:v>
                </c:pt>
                <c:pt idx="41">
                  <c:v>0.12882772075663754</c:v>
                </c:pt>
                <c:pt idx="42">
                  <c:v>0.12990623922064617</c:v>
                </c:pt>
                <c:pt idx="43">
                  <c:v>0.12752784518698276</c:v>
                </c:pt>
                <c:pt idx="44">
                  <c:v>0.12833266396861195</c:v>
                </c:pt>
                <c:pt idx="45">
                  <c:v>0.13324578240226284</c:v>
                </c:pt>
                <c:pt idx="46">
                  <c:v>0.13397974444678651</c:v>
                </c:pt>
                <c:pt idx="47">
                  <c:v>0.13568868914450891</c:v>
                </c:pt>
                <c:pt idx="48">
                  <c:v>0.13784527153558052</c:v>
                </c:pt>
                <c:pt idx="49">
                  <c:v>0.13832142788378227</c:v>
                </c:pt>
                <c:pt idx="50">
                  <c:v>0.13983095363163173</c:v>
                </c:pt>
                <c:pt idx="51">
                  <c:v>0.14180890683769373</c:v>
                </c:pt>
                <c:pt idx="52">
                  <c:v>0.14253822154313475</c:v>
                </c:pt>
                <c:pt idx="53">
                  <c:v>0.1439637664228329</c:v>
                </c:pt>
                <c:pt idx="54">
                  <c:v>0.14407142857142857</c:v>
                </c:pt>
                <c:pt idx="55">
                  <c:v>0.14595519793899933</c:v>
                </c:pt>
                <c:pt idx="56">
                  <c:v>0.14646279199888096</c:v>
                </c:pt>
                <c:pt idx="57">
                  <c:v>0.14945134513106514</c:v>
                </c:pt>
                <c:pt idx="58">
                  <c:v>0.15303597270150621</c:v>
                </c:pt>
                <c:pt idx="59">
                  <c:v>0.15099717530999052</c:v>
                </c:pt>
                <c:pt idx="60">
                  <c:v>0.15537953683064201</c:v>
                </c:pt>
                <c:pt idx="61">
                  <c:v>0.15816288242013893</c:v>
                </c:pt>
                <c:pt idx="62">
                  <c:v>0.15852631231211389</c:v>
                </c:pt>
                <c:pt idx="63">
                  <c:v>0.16125397071672967</c:v>
                </c:pt>
                <c:pt idx="64">
                  <c:v>0.15952413798699983</c:v>
                </c:pt>
                <c:pt idx="65">
                  <c:v>0.16167818472232257</c:v>
                </c:pt>
              </c:numCache>
              <c:extLst>
                <c:ext xmlns:c15="http://schemas.microsoft.com/office/drawing/2012/chart" uri="{02D57815-91ED-43cb-92C2-25804820EDAC}">
                  <c15:fullRef>
                    <c15:sqref>'Figure 3 + 4'!$V$13:$V$82</c15:sqref>
                  </c15:fullRef>
                </c:ext>
              </c:extLst>
            </c:numRef>
          </c:val>
          <c:smooth val="0"/>
        </c:ser>
        <c:ser>
          <c:idx val="3"/>
          <c:order val="3"/>
          <c:tx>
            <c:strRef>
              <c:f>'Figure 3 + 4'!$W$12</c:f>
              <c:strCache>
                <c:ptCount val="1"/>
                <c:pt idx="0">
                  <c:v>Nonfamily - female householder</c:v>
                </c:pt>
              </c:strCache>
            </c:strRef>
          </c:tx>
          <c:spPr>
            <a:ln w="19050" cap="rnd">
              <a:solidFill>
                <a:srgbClr val="FF00FF">
                  <a:alpha val="50000"/>
                </a:srgbClr>
              </a:solidFill>
              <a:prstDash val="sysDash"/>
              <a:round/>
            </a:ln>
            <a:effectLst/>
          </c:spPr>
          <c:marker>
            <c:symbol val="none"/>
          </c:marker>
          <c:cat>
            <c:numRef>
              <c:f>'Figure 3 + 4'!$R$17:$R$82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extLst>
                <c:ext xmlns:c15="http://schemas.microsoft.com/office/drawing/2012/chart" uri="{02D57815-91ED-43cb-92C2-25804820EDAC}">
                  <c15:fullRef>
                    <c15:sqref>'Figure 3 + 4'!$R$13:$R$82</c15:sqref>
                  </c15:fullRef>
                </c:ext>
              </c:extLst>
            </c:numRef>
          </c:cat>
          <c:val>
            <c:numRef>
              <c:f>'Figure 3 + 4'!$W$17:$W$82</c:f>
              <c:numCache>
                <c:formatCode>General</c:formatCode>
                <c:ptCount val="66"/>
                <c:pt idx="0">
                  <c:v>6.9982091197134597E-2</c:v>
                </c:pt>
                <c:pt idx="1">
                  <c:v>7.6981622008819639E-2</c:v>
                </c:pt>
                <c:pt idx="2">
                  <c:v>7.7869032456410026E-2</c:v>
                </c:pt>
                <c:pt idx="3">
                  <c:v>8.5005928640724371E-2</c:v>
                </c:pt>
                <c:pt idx="4">
                  <c:v>8.6005706741620891E-2</c:v>
                </c:pt>
                <c:pt idx="5">
                  <c:v>8.5286376738939712E-2</c:v>
                </c:pt>
                <c:pt idx="6">
                  <c:v>8.6908510899349714E-2</c:v>
                </c:pt>
                <c:pt idx="7">
                  <c:v>8.8055885491111874E-2</c:v>
                </c:pt>
                <c:pt idx="8">
                  <c:v>9.347386773388279E-2</c:v>
                </c:pt>
                <c:pt idx="9">
                  <c:v>9.7501701176241864E-2</c:v>
                </c:pt>
                <c:pt idx="10">
                  <c:v>9.8088978957934808E-2</c:v>
                </c:pt>
                <c:pt idx="11">
                  <c:v>0.10073379763616334</c:v>
                </c:pt>
                <c:pt idx="12">
                  <c:v>0.1017091519976627</c:v>
                </c:pt>
                <c:pt idx="13">
                  <c:v>0.10059706893432242</c:v>
                </c:pt>
                <c:pt idx="14">
                  <c:v>0.10335001513829276</c:v>
                </c:pt>
                <c:pt idx="15">
                  <c:v>0.11005292847691343</c:v>
                </c:pt>
                <c:pt idx="16">
                  <c:v>0.11485121391637845</c:v>
                </c:pt>
                <c:pt idx="17">
                  <c:v>0.11363022486325883</c:v>
                </c:pt>
                <c:pt idx="18">
                  <c:v>0.11745843816289281</c:v>
                </c:pt>
                <c:pt idx="19">
                  <c:v>0.12207863181920468</c:v>
                </c:pt>
                <c:pt idx="20">
                  <c:v>0.1243198056812984</c:v>
                </c:pt>
                <c:pt idx="21">
                  <c:v>0.12771311247645806</c:v>
                </c:pt>
                <c:pt idx="22">
                  <c:v>0.13009178714979902</c:v>
                </c:pt>
                <c:pt idx="23">
                  <c:v>0.12978564416638583</c:v>
                </c:pt>
                <c:pt idx="24">
                  <c:v>0.13295352066304986</c:v>
                </c:pt>
                <c:pt idx="25">
                  <c:v>0.13561586051743532</c:v>
                </c:pt>
                <c:pt idx="26">
                  <c:v>0.14084565029437193</c:v>
                </c:pt>
                <c:pt idx="27">
                  <c:v>0.14429068544145018</c:v>
                </c:pt>
                <c:pt idx="28">
                  <c:v>0.14811258713665659</c:v>
                </c:pt>
                <c:pt idx="29">
                  <c:v>0.15216604163972586</c:v>
                </c:pt>
                <c:pt idx="30">
                  <c:v>0.15374616222640389</c:v>
                </c:pt>
                <c:pt idx="31">
                  <c:v>0.15515734265734266</c:v>
                </c:pt>
                <c:pt idx="32">
                  <c:v>0.156248877608438</c:v>
                </c:pt>
                <c:pt idx="33">
                  <c:v>0.15504420982387568</c:v>
                </c:pt>
                <c:pt idx="34">
                  <c:v>0.15930355258529721</c:v>
                </c:pt>
                <c:pt idx="35">
                  <c:v>0.16094205486870455</c:v>
                </c:pt>
                <c:pt idx="36">
                  <c:v>0.16111600985778562</c:v>
                </c:pt>
                <c:pt idx="37">
                  <c:v>0.16021636361604399</c:v>
                </c:pt>
                <c:pt idx="38">
                  <c:v>0.16062727711689564</c:v>
                </c:pt>
                <c:pt idx="39">
                  <c:v>0.16287837983410536</c:v>
                </c:pt>
                <c:pt idx="40">
                  <c:v>0.16766473480668903</c:v>
                </c:pt>
                <c:pt idx="41">
                  <c:v>0.16795317669013488</c:v>
                </c:pt>
                <c:pt idx="42">
                  <c:v>0.16795409171204884</c:v>
                </c:pt>
                <c:pt idx="43">
                  <c:v>0.16503847510007674</c:v>
                </c:pt>
                <c:pt idx="44">
                  <c:v>0.16636287806234359</c:v>
                </c:pt>
                <c:pt idx="45">
                  <c:v>0.16664309526214768</c:v>
                </c:pt>
                <c:pt idx="46">
                  <c:v>0.16747468055848314</c:v>
                </c:pt>
                <c:pt idx="47">
                  <c:v>0.16897978578075196</c:v>
                </c:pt>
                <c:pt idx="48">
                  <c:v>0.17084113607990012</c:v>
                </c:pt>
                <c:pt idx="49">
                  <c:v>0.17300768238442729</c:v>
                </c:pt>
                <c:pt idx="50">
                  <c:v>0.17228403610142781</c:v>
                </c:pt>
                <c:pt idx="51">
                  <c:v>0.17648254766239407</c:v>
                </c:pt>
                <c:pt idx="52">
                  <c:v>0.17740651618983139</c:v>
                </c:pt>
                <c:pt idx="53">
                  <c:v>0.17669260770322975</c:v>
                </c:pt>
                <c:pt idx="54">
                  <c:v>0.17541964285714284</c:v>
                </c:pt>
                <c:pt idx="55">
                  <c:v>0.17594381655682309</c:v>
                </c:pt>
                <c:pt idx="56">
                  <c:v>0.17686040005595188</c:v>
                </c:pt>
                <c:pt idx="57">
                  <c:v>0.17454379326098388</c:v>
                </c:pt>
                <c:pt idx="58">
                  <c:v>0.18014608290590239</c:v>
                </c:pt>
                <c:pt idx="59">
                  <c:v>0.17611216835493809</c:v>
                </c:pt>
                <c:pt idx="60">
                  <c:v>0.17391822219197195</c:v>
                </c:pt>
                <c:pt idx="61">
                  <c:v>0.17860865359760522</c:v>
                </c:pt>
                <c:pt idx="62">
                  <c:v>0.17659641240791515</c:v>
                </c:pt>
                <c:pt idx="63">
                  <c:v>0.17810042544851745</c:v>
                </c:pt>
                <c:pt idx="64">
                  <c:v>0.18030658367754343</c:v>
                </c:pt>
                <c:pt idx="65">
                  <c:v>0.18242673794216091</c:v>
                </c:pt>
              </c:numCache>
              <c:extLst>
                <c:ext xmlns:c15="http://schemas.microsoft.com/office/drawing/2012/chart" uri="{02D57815-91ED-43cb-92C2-25804820EDAC}">
                  <c15:fullRef>
                    <c15:sqref>'Figure 3 + 4'!$W$13:$W$82</c15:sqref>
                  </c15:fullRef>
                </c:ext>
              </c:extLst>
            </c:numRef>
          </c:val>
          <c:smooth val="0"/>
        </c:ser>
        <c:dLbls>
          <c:showLegendKey val="0"/>
          <c:showVal val="0"/>
          <c:showCatName val="0"/>
          <c:showSerName val="0"/>
          <c:showPercent val="0"/>
          <c:showBubbleSize val="0"/>
        </c:dLbls>
        <c:marker val="1"/>
        <c:smooth val="0"/>
        <c:axId val="99062528"/>
        <c:axId val="99064064"/>
      </c:lineChart>
      <c:dateAx>
        <c:axId val="99062528"/>
        <c:scaling>
          <c:orientation val="minMax"/>
        </c:scaling>
        <c:delete val="0"/>
        <c:axPos val="b"/>
        <c:numFmt formatCode="General" sourceLinked="1"/>
        <c:majorTickMark val="in"/>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064064"/>
        <c:crosses val="autoZero"/>
        <c:auto val="0"/>
        <c:lblOffset val="100"/>
        <c:baseTimeUnit val="days"/>
        <c:majorUnit val="10"/>
        <c:majorTimeUnit val="days"/>
        <c:minorUnit val="5"/>
      </c:dateAx>
      <c:valAx>
        <c:axId val="99064064"/>
        <c:scaling>
          <c:orientation val="minMax"/>
        </c:scaling>
        <c:delete val="0"/>
        <c:axPos val="l"/>
        <c:title>
          <c:tx>
            <c:rich>
              <a:bodyPr rot="-5400000" vert="horz"/>
              <a:lstStyle/>
              <a:p>
                <a:pPr>
                  <a:defRPr b="0"/>
                </a:pPr>
                <a:r>
                  <a:rPr lang="en-US" b="0"/>
                  <a:t>Fraction of Households</a:t>
                </a:r>
              </a:p>
            </c:rich>
          </c:tx>
          <c:overlay val="0"/>
        </c:title>
        <c:numFmt formatCode="General" sourceLinked="0"/>
        <c:majorTickMark val="in"/>
        <c:minorTickMark val="none"/>
        <c:tickLblPos val="nextTo"/>
        <c:spPr>
          <a:noFill/>
          <a:ln>
            <a:solidFill>
              <a:srgbClr val="000000"/>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062528"/>
        <c:crosses val="autoZero"/>
        <c:crossBetween val="midCat"/>
        <c:majorUnit val="5.0000000000000024E-2"/>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a:latin typeface="Palatino Linotype" panose="02040502050505030304" pitchFamily="18" charset="0"/>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'Figure 5'!$B$4</c:f>
              <c:strCache>
                <c:ptCount val="1"/>
                <c:pt idx="0">
                  <c:v>Married, Spouse at Present (%)</c:v>
                </c:pt>
              </c:strCache>
            </c:strRef>
          </c:tx>
          <c:spPr>
            <a:ln w="19050"/>
          </c:spPr>
          <c:xVal>
            <c:numRef>
              <c:f>'Figure 5'!$A$6:$A$12</c:f>
              <c:numCache>
                <c:formatCode>General</c:formatCode>
                <c:ptCount val="7"/>
                <c:pt idx="0">
                  <c:v>1950</c:v>
                </c:pt>
                <c:pt idx="1">
                  <c:v>1960</c:v>
                </c:pt>
                <c:pt idx="2">
                  <c:v>1970</c:v>
                </c:pt>
                <c:pt idx="3">
                  <c:v>1980</c:v>
                </c:pt>
                <c:pt idx="4">
                  <c:v>1990</c:v>
                </c:pt>
                <c:pt idx="5">
                  <c:v>2000</c:v>
                </c:pt>
                <c:pt idx="6">
                  <c:v>2006</c:v>
                </c:pt>
              </c:numCache>
            </c:numRef>
          </c:xVal>
          <c:yVal>
            <c:numRef>
              <c:f>'Figure 5'!$B$6:$B$12</c:f>
              <c:numCache>
                <c:formatCode>General</c:formatCode>
                <c:ptCount val="7"/>
                <c:pt idx="0">
                  <c:v>66.8</c:v>
                </c:pt>
                <c:pt idx="1">
                  <c:v>63</c:v>
                </c:pt>
                <c:pt idx="2">
                  <c:v>58.4</c:v>
                </c:pt>
                <c:pt idx="3">
                  <c:v>55.4</c:v>
                </c:pt>
                <c:pt idx="4">
                  <c:v>53.3</c:v>
                </c:pt>
                <c:pt idx="5">
                  <c:v>51.5</c:v>
                </c:pt>
                <c:pt idx="6">
                  <c:v>49.6</c:v>
                </c:pt>
              </c:numCache>
            </c:numRef>
          </c:yVal>
          <c:smooth val="1"/>
        </c:ser>
        <c:ser>
          <c:idx val="1"/>
          <c:order val="1"/>
          <c:tx>
            <c:strRef>
              <c:f>'Figure 5'!$C$4</c:f>
              <c:strCache>
                <c:ptCount val="1"/>
                <c:pt idx="0">
                  <c:v>Never Married (%)</c:v>
                </c:pt>
              </c:strCache>
            </c:strRef>
          </c:tx>
          <c:spPr>
            <a:ln w="19050"/>
          </c:spPr>
          <c:xVal>
            <c:numRef>
              <c:f>'Figure 5'!$A$6:$A$12</c:f>
              <c:numCache>
                <c:formatCode>General</c:formatCode>
                <c:ptCount val="7"/>
                <c:pt idx="0">
                  <c:v>1950</c:v>
                </c:pt>
                <c:pt idx="1">
                  <c:v>1960</c:v>
                </c:pt>
                <c:pt idx="2">
                  <c:v>1970</c:v>
                </c:pt>
                <c:pt idx="3">
                  <c:v>1980</c:v>
                </c:pt>
                <c:pt idx="4">
                  <c:v>1990</c:v>
                </c:pt>
                <c:pt idx="5">
                  <c:v>2000</c:v>
                </c:pt>
                <c:pt idx="6">
                  <c:v>2006</c:v>
                </c:pt>
              </c:numCache>
            </c:numRef>
          </c:xVal>
          <c:yVal>
            <c:numRef>
              <c:f>'Figure 5'!$C$6:$C$12</c:f>
              <c:numCache>
                <c:formatCode>General</c:formatCode>
                <c:ptCount val="7"/>
                <c:pt idx="0">
                  <c:v>18.8</c:v>
                </c:pt>
                <c:pt idx="1">
                  <c:v>17.8</c:v>
                </c:pt>
                <c:pt idx="2">
                  <c:v>22.1</c:v>
                </c:pt>
                <c:pt idx="3">
                  <c:v>22.4</c:v>
                </c:pt>
                <c:pt idx="4">
                  <c:v>22.8</c:v>
                </c:pt>
                <c:pt idx="5">
                  <c:v>25.1</c:v>
                </c:pt>
                <c:pt idx="6">
                  <c:v>26.2</c:v>
                </c:pt>
              </c:numCache>
            </c:numRef>
          </c:yVal>
          <c:smooth val="1"/>
        </c:ser>
        <c:ser>
          <c:idx val="2"/>
          <c:order val="2"/>
          <c:tx>
            <c:strRef>
              <c:f>'Figure 5'!$D$4</c:f>
              <c:strCache>
                <c:ptCount val="1"/>
                <c:pt idx="0">
                  <c:v>Divorced / Separated (%)</c:v>
                </c:pt>
              </c:strCache>
            </c:strRef>
          </c:tx>
          <c:spPr>
            <a:ln w="19050"/>
          </c:spPr>
          <c:xVal>
            <c:numRef>
              <c:f>'Figure 5'!$A$6:$A$12</c:f>
              <c:numCache>
                <c:formatCode>General</c:formatCode>
                <c:ptCount val="7"/>
                <c:pt idx="0">
                  <c:v>1950</c:v>
                </c:pt>
                <c:pt idx="1">
                  <c:v>1960</c:v>
                </c:pt>
                <c:pt idx="2">
                  <c:v>1970</c:v>
                </c:pt>
                <c:pt idx="3">
                  <c:v>1980</c:v>
                </c:pt>
                <c:pt idx="4">
                  <c:v>1990</c:v>
                </c:pt>
                <c:pt idx="5">
                  <c:v>2000</c:v>
                </c:pt>
                <c:pt idx="6">
                  <c:v>2006</c:v>
                </c:pt>
              </c:numCache>
            </c:numRef>
          </c:xVal>
          <c:yVal>
            <c:numRef>
              <c:f>'Figure 5'!$D$6:$D$12</c:f>
              <c:numCache>
                <c:formatCode>0.00</c:formatCode>
                <c:ptCount val="7"/>
                <c:pt idx="0">
                  <c:v>2.4</c:v>
                </c:pt>
                <c:pt idx="1">
                  <c:v>5</c:v>
                </c:pt>
                <c:pt idx="2">
                  <c:v>5.7</c:v>
                </c:pt>
                <c:pt idx="3">
                  <c:v>9.4</c:v>
                </c:pt>
                <c:pt idx="4">
                  <c:v>11.8</c:v>
                </c:pt>
                <c:pt idx="5">
                  <c:v>12.6</c:v>
                </c:pt>
                <c:pt idx="6">
                  <c:v>13.3</c:v>
                </c:pt>
              </c:numCache>
            </c:numRef>
          </c:yVal>
          <c:smooth val="1"/>
        </c:ser>
        <c:dLbls>
          <c:showLegendKey val="0"/>
          <c:showVal val="0"/>
          <c:showCatName val="0"/>
          <c:showSerName val="0"/>
          <c:showPercent val="0"/>
          <c:showBubbleSize val="0"/>
        </c:dLbls>
        <c:axId val="99840000"/>
        <c:axId val="99841536"/>
      </c:scatterChart>
      <c:valAx>
        <c:axId val="99840000"/>
        <c:scaling>
          <c:orientation val="minMax"/>
          <c:min val="1950"/>
        </c:scaling>
        <c:delete val="0"/>
        <c:axPos val="b"/>
        <c:numFmt formatCode="General" sourceLinked="1"/>
        <c:majorTickMark val="in"/>
        <c:minorTickMark val="none"/>
        <c:tickLblPos val="nextTo"/>
        <c:spPr>
          <a:ln>
            <a:solidFill>
              <a:schemeClr val="tx1"/>
            </a:solidFill>
          </a:ln>
        </c:spPr>
        <c:txPr>
          <a:bodyPr/>
          <a:lstStyle/>
          <a:p>
            <a:pPr>
              <a:defRPr sz="1200">
                <a:latin typeface="Palatino Linotype" panose="02040502050505030304" pitchFamily="18" charset="0"/>
              </a:defRPr>
            </a:pPr>
            <a:endParaRPr lang="en-US"/>
          </a:p>
        </c:txPr>
        <c:crossAx val="99841536"/>
        <c:crosses val="autoZero"/>
        <c:crossBetween val="midCat"/>
      </c:valAx>
      <c:valAx>
        <c:axId val="99841536"/>
        <c:scaling>
          <c:orientation val="minMax"/>
        </c:scaling>
        <c:delete val="0"/>
        <c:axPos val="l"/>
        <c:title>
          <c:tx>
            <c:rich>
              <a:bodyPr rot="-5400000" vert="horz"/>
              <a:lstStyle/>
              <a:p>
                <a:pPr>
                  <a:defRPr sz="1200" b="0">
                    <a:latin typeface="Palatino Linotype" panose="02040502050505030304" pitchFamily="18" charset="0"/>
                  </a:defRPr>
                </a:pPr>
                <a:r>
                  <a:rPr lang="en-US" sz="1200" b="0">
                    <a:latin typeface="Palatino Linotype" panose="02040502050505030304" pitchFamily="18" charset="0"/>
                  </a:rPr>
                  <a:t>Percent of Women 15+</a:t>
                </a:r>
              </a:p>
            </c:rich>
          </c:tx>
          <c:overlay val="0"/>
        </c:title>
        <c:numFmt formatCode="General" sourceLinked="1"/>
        <c:majorTickMark val="in"/>
        <c:minorTickMark val="none"/>
        <c:tickLblPos val="nextTo"/>
        <c:spPr>
          <a:ln>
            <a:solidFill>
              <a:schemeClr val="tx1"/>
            </a:solidFill>
          </a:ln>
        </c:spPr>
        <c:txPr>
          <a:bodyPr/>
          <a:lstStyle/>
          <a:p>
            <a:pPr>
              <a:defRPr sz="1200" baseline="0">
                <a:latin typeface="Palatino Linotype" panose="02040502050505030304" pitchFamily="18" charset="0"/>
              </a:defRPr>
            </a:pPr>
            <a:endParaRPr lang="en-US"/>
          </a:p>
        </c:txPr>
        <c:crossAx val="99840000"/>
        <c:crosses val="autoZero"/>
        <c:crossBetween val="midCat"/>
      </c:valAx>
    </c:plotArea>
    <c:plotVisOnly val="1"/>
    <c:dispBlanksAs val="gap"/>
    <c:showDLblsOverMax val="0"/>
  </c:chart>
  <c:spPr>
    <a:ln>
      <a:noFill/>
    </a:ln>
  </c:spPr>
  <c:printSettings>
    <c:headerFooter/>
    <c:pageMargins b="0.78740157499999996" l="0.70000000000000051" r="0.70000000000000051" t="0.78740157499999996" header="0.30000000000000032" footer="0.30000000000000032"/>
    <c:pageSetup orientation="portrait" horizontalDpi="1200" verticalDpi="12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'Figure 6'!$B$5:$B$55</c:f>
              <c:numCache>
                <c:formatCode>General</c:formatCode>
                <c:ptCount val="51"/>
                <c:pt idx="0">
                  <c:v>1990</c:v>
                </c:pt>
                <c:pt idx="1">
                  <c:v>1989</c:v>
                </c:pt>
                <c:pt idx="2">
                  <c:v>1988</c:v>
                </c:pt>
                <c:pt idx="3">
                  <c:v>1987</c:v>
                </c:pt>
                <c:pt idx="4">
                  <c:v>1986</c:v>
                </c:pt>
                <c:pt idx="5">
                  <c:v>1985</c:v>
                </c:pt>
                <c:pt idx="6">
                  <c:v>1984</c:v>
                </c:pt>
                <c:pt idx="7">
                  <c:v>1983</c:v>
                </c:pt>
                <c:pt idx="8">
                  <c:v>1982</c:v>
                </c:pt>
                <c:pt idx="9">
                  <c:v>1981</c:v>
                </c:pt>
                <c:pt idx="10">
                  <c:v>1980</c:v>
                </c:pt>
                <c:pt idx="11">
                  <c:v>1979</c:v>
                </c:pt>
                <c:pt idx="12">
                  <c:v>1978</c:v>
                </c:pt>
                <c:pt idx="13">
                  <c:v>1977</c:v>
                </c:pt>
                <c:pt idx="14">
                  <c:v>1976</c:v>
                </c:pt>
                <c:pt idx="15">
                  <c:v>1975</c:v>
                </c:pt>
                <c:pt idx="16">
                  <c:v>1974</c:v>
                </c:pt>
                <c:pt idx="17">
                  <c:v>1973</c:v>
                </c:pt>
                <c:pt idx="18">
                  <c:v>1972</c:v>
                </c:pt>
                <c:pt idx="19">
                  <c:v>1971</c:v>
                </c:pt>
                <c:pt idx="20">
                  <c:v>1970</c:v>
                </c:pt>
                <c:pt idx="21">
                  <c:v>1969</c:v>
                </c:pt>
                <c:pt idx="22">
                  <c:v>1968</c:v>
                </c:pt>
                <c:pt idx="23">
                  <c:v>1967</c:v>
                </c:pt>
                <c:pt idx="24">
                  <c:v>1966</c:v>
                </c:pt>
                <c:pt idx="25">
                  <c:v>1965</c:v>
                </c:pt>
                <c:pt idx="26">
                  <c:v>1964</c:v>
                </c:pt>
                <c:pt idx="27">
                  <c:v>1963</c:v>
                </c:pt>
                <c:pt idx="28">
                  <c:v>1962</c:v>
                </c:pt>
                <c:pt idx="29">
                  <c:v>1961</c:v>
                </c:pt>
                <c:pt idx="30">
                  <c:v>1960</c:v>
                </c:pt>
                <c:pt idx="31">
                  <c:v>1959</c:v>
                </c:pt>
                <c:pt idx="32">
                  <c:v>1958</c:v>
                </c:pt>
                <c:pt idx="33">
                  <c:v>1957</c:v>
                </c:pt>
                <c:pt idx="34">
                  <c:v>1956</c:v>
                </c:pt>
                <c:pt idx="35">
                  <c:v>1955</c:v>
                </c:pt>
                <c:pt idx="36">
                  <c:v>1954</c:v>
                </c:pt>
                <c:pt idx="37">
                  <c:v>1953</c:v>
                </c:pt>
                <c:pt idx="38">
                  <c:v>1952</c:v>
                </c:pt>
                <c:pt idx="39">
                  <c:v>1951</c:v>
                </c:pt>
                <c:pt idx="40">
                  <c:v>1950</c:v>
                </c:pt>
                <c:pt idx="41">
                  <c:v>1949</c:v>
                </c:pt>
                <c:pt idx="42">
                  <c:v>1948</c:v>
                </c:pt>
                <c:pt idx="43">
                  <c:v>1947</c:v>
                </c:pt>
                <c:pt idx="44">
                  <c:v>1946</c:v>
                </c:pt>
                <c:pt idx="45">
                  <c:v>1945</c:v>
                </c:pt>
                <c:pt idx="46">
                  <c:v>1944</c:v>
                </c:pt>
                <c:pt idx="47">
                  <c:v>1943</c:v>
                </c:pt>
                <c:pt idx="48">
                  <c:v>1942</c:v>
                </c:pt>
                <c:pt idx="49">
                  <c:v>1941</c:v>
                </c:pt>
                <c:pt idx="50">
                  <c:v>1940</c:v>
                </c:pt>
              </c:numCache>
            </c:numRef>
          </c:xVal>
          <c:yVal>
            <c:numRef>
              <c:f>'Figure 6'!$C$5:$C$55</c:f>
              <c:numCache>
                <c:formatCode>General</c:formatCode>
                <c:ptCount val="51"/>
                <c:pt idx="0">
                  <c:v>20.9</c:v>
                </c:pt>
                <c:pt idx="1">
                  <c:v>20.399999999999999</c:v>
                </c:pt>
                <c:pt idx="2">
                  <c:v>20.7</c:v>
                </c:pt>
                <c:pt idx="3">
                  <c:v>20.8</c:v>
                </c:pt>
                <c:pt idx="4">
                  <c:v>21.2</c:v>
                </c:pt>
                <c:pt idx="5">
                  <c:v>21.7</c:v>
                </c:pt>
                <c:pt idx="6">
                  <c:v>21.5</c:v>
                </c:pt>
                <c:pt idx="7">
                  <c:v>21.3</c:v>
                </c:pt>
                <c:pt idx="8">
                  <c:v>21.7</c:v>
                </c:pt>
                <c:pt idx="9">
                  <c:v>22.6</c:v>
                </c:pt>
                <c:pt idx="10">
                  <c:v>22.6</c:v>
                </c:pt>
                <c:pt idx="11">
                  <c:v>22.8</c:v>
                </c:pt>
                <c:pt idx="12">
                  <c:v>21.9</c:v>
                </c:pt>
                <c:pt idx="13">
                  <c:v>21.1</c:v>
                </c:pt>
                <c:pt idx="14">
                  <c:v>21.1</c:v>
                </c:pt>
                <c:pt idx="15">
                  <c:v>20.3</c:v>
                </c:pt>
                <c:pt idx="16">
                  <c:v>19.3</c:v>
                </c:pt>
                <c:pt idx="17">
                  <c:v>18.2</c:v>
                </c:pt>
                <c:pt idx="18">
                  <c:v>17</c:v>
                </c:pt>
                <c:pt idx="19">
                  <c:v>15.8</c:v>
                </c:pt>
                <c:pt idx="20">
                  <c:v>14.9</c:v>
                </c:pt>
                <c:pt idx="21">
                  <c:v>13.4</c:v>
                </c:pt>
                <c:pt idx="22">
                  <c:v>12.5</c:v>
                </c:pt>
                <c:pt idx="23">
                  <c:v>11.2</c:v>
                </c:pt>
                <c:pt idx="24">
                  <c:v>10.9</c:v>
                </c:pt>
                <c:pt idx="25">
                  <c:v>10.6</c:v>
                </c:pt>
                <c:pt idx="26">
                  <c:v>10</c:v>
                </c:pt>
                <c:pt idx="27">
                  <c:v>9.6</c:v>
                </c:pt>
                <c:pt idx="28">
                  <c:v>9.4</c:v>
                </c:pt>
                <c:pt idx="29">
                  <c:v>9.6</c:v>
                </c:pt>
                <c:pt idx="30">
                  <c:v>9.1999999999999993</c:v>
                </c:pt>
                <c:pt idx="31">
                  <c:v>9.3000000000000007</c:v>
                </c:pt>
                <c:pt idx="32">
                  <c:v>8.9</c:v>
                </c:pt>
                <c:pt idx="33">
                  <c:v>9.1999999999999993</c:v>
                </c:pt>
                <c:pt idx="34">
                  <c:v>9.4</c:v>
                </c:pt>
                <c:pt idx="35">
                  <c:v>9.3000000000000007</c:v>
                </c:pt>
                <c:pt idx="36">
                  <c:v>9.5</c:v>
                </c:pt>
                <c:pt idx="37">
                  <c:v>9.9</c:v>
                </c:pt>
                <c:pt idx="38">
                  <c:v>10.1</c:v>
                </c:pt>
                <c:pt idx="39">
                  <c:v>9.9</c:v>
                </c:pt>
                <c:pt idx="40">
                  <c:v>10.3</c:v>
                </c:pt>
                <c:pt idx="41">
                  <c:v>10.6</c:v>
                </c:pt>
                <c:pt idx="42">
                  <c:v>11.2</c:v>
                </c:pt>
                <c:pt idx="43">
                  <c:v>13.6</c:v>
                </c:pt>
                <c:pt idx="44">
                  <c:v>17.899999999999999</c:v>
                </c:pt>
                <c:pt idx="45">
                  <c:v>14.4</c:v>
                </c:pt>
                <c:pt idx="46">
                  <c:v>12</c:v>
                </c:pt>
                <c:pt idx="47">
                  <c:v>11</c:v>
                </c:pt>
                <c:pt idx="48">
                  <c:v>10.1</c:v>
                </c:pt>
                <c:pt idx="49">
                  <c:v>9.4</c:v>
                </c:pt>
                <c:pt idx="50">
                  <c:v>8.8000000000000007</c:v>
                </c:pt>
              </c:numCache>
            </c:numRef>
          </c:yVal>
          <c:smooth val="0"/>
        </c:ser>
        <c:dLbls>
          <c:showLegendKey val="0"/>
          <c:showVal val="0"/>
          <c:showCatName val="0"/>
          <c:showSerName val="0"/>
          <c:showPercent val="0"/>
          <c:showBubbleSize val="0"/>
        </c:dLbls>
        <c:axId val="99657984"/>
        <c:axId val="99667968"/>
      </c:scatterChart>
      <c:valAx>
        <c:axId val="99657984"/>
        <c:scaling>
          <c:orientation val="minMax"/>
          <c:max val="1990"/>
          <c:min val="1940"/>
        </c:scaling>
        <c:delete val="0"/>
        <c:axPos val="b"/>
        <c:numFmt formatCode="General" sourceLinked="1"/>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667968"/>
        <c:crosses val="autoZero"/>
        <c:crossBetween val="midCat"/>
      </c:valAx>
      <c:valAx>
        <c:axId val="99667968"/>
        <c:scaling>
          <c:orientation val="minMax"/>
        </c:scaling>
        <c:delete val="0"/>
        <c:axPos val="l"/>
        <c:title>
          <c:tx>
            <c:rich>
              <a:bodyPr rot="-5400000" vert="horz"/>
              <a:lstStyle/>
              <a:p>
                <a:pPr>
                  <a:defRPr/>
                </a:pPr>
                <a:r>
                  <a:rPr lang="en-US" sz="1200" b="0">
                    <a:latin typeface="Palatino Linotype" panose="02040502050505030304" pitchFamily="18" charset="0"/>
                  </a:rPr>
                  <a:t>Divorces per 1,000 Women 15+</a:t>
                </a:r>
              </a:p>
            </c:rich>
          </c:tx>
          <c:overlay val="0"/>
        </c:title>
        <c:numFmt formatCode="General" sourceLinked="1"/>
        <c:majorTickMark val="in"/>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Palatino Linotype" panose="02040502050505030304" pitchFamily="18" charset="0"/>
                <a:ea typeface="+mn-ea"/>
                <a:cs typeface="+mn-cs"/>
              </a:defRPr>
            </a:pPr>
            <a:endParaRPr lang="en-US"/>
          </a:p>
        </c:txPr>
        <c:crossAx val="9965798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8740157499999996" l="0.70000000000000051" r="0.70000000000000051" t="0.78740157499999996"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17262398332487"/>
          <c:y val="3.6219063221124233E-2"/>
          <c:w val="0.79867123601744772"/>
          <c:h val="0.8326195683872849"/>
        </c:manualLayout>
      </c:layout>
      <c:scatterChart>
        <c:scatterStyle val="smoothMarker"/>
        <c:varyColors val="0"/>
        <c:ser>
          <c:idx val="0"/>
          <c:order val="0"/>
          <c:tx>
            <c:strRef>
              <c:f>'Figure 7'!$C$6</c:f>
              <c:strCache>
                <c:ptCount val="1"/>
                <c:pt idx="0">
                  <c:v>Male</c:v>
                </c:pt>
              </c:strCache>
            </c:strRef>
          </c:tx>
          <c:spPr>
            <a:ln w="19050">
              <a:prstDash val="sysDot"/>
            </a:ln>
          </c:spPr>
          <c:marker>
            <c:symbol val="none"/>
          </c:marker>
          <c:xVal>
            <c:numRef>
              <c:f>'Figure 7'!$B$7:$B$67</c:f>
              <c:numCache>
                <c:formatCode>General</c:formatCode>
                <c:ptCount val="61"/>
                <c:pt idx="0">
                  <c:v>1890</c:v>
                </c:pt>
                <c:pt idx="1">
                  <c:v>1900</c:v>
                </c:pt>
                <c:pt idx="2">
                  <c:v>1910</c:v>
                </c:pt>
                <c:pt idx="3">
                  <c:v>1920</c:v>
                </c:pt>
                <c:pt idx="4">
                  <c:v>1930</c:v>
                </c:pt>
                <c:pt idx="5">
                  <c:v>1940</c:v>
                </c:pt>
                <c:pt idx="6">
                  <c:v>1950</c:v>
                </c:pt>
                <c:pt idx="7">
                  <c:v>1960</c:v>
                </c:pt>
                <c:pt idx="8">
                  <c:v>1961</c:v>
                </c:pt>
                <c:pt idx="9">
                  <c:v>1962</c:v>
                </c:pt>
                <c:pt idx="10">
                  <c:v>1963</c:v>
                </c:pt>
                <c:pt idx="11">
                  <c:v>1964</c:v>
                </c:pt>
                <c:pt idx="12">
                  <c:v>1965</c:v>
                </c:pt>
                <c:pt idx="13">
                  <c:v>1966</c:v>
                </c:pt>
                <c:pt idx="14">
                  <c:v>1967</c:v>
                </c:pt>
                <c:pt idx="15">
                  <c:v>1968</c:v>
                </c:pt>
                <c:pt idx="16">
                  <c:v>1969</c:v>
                </c:pt>
                <c:pt idx="17">
                  <c:v>1970</c:v>
                </c:pt>
                <c:pt idx="18">
                  <c:v>1971</c:v>
                </c:pt>
                <c:pt idx="19">
                  <c:v>1972</c:v>
                </c:pt>
                <c:pt idx="20">
                  <c:v>1973</c:v>
                </c:pt>
                <c:pt idx="21">
                  <c:v>1974</c:v>
                </c:pt>
                <c:pt idx="22">
                  <c:v>1975</c:v>
                </c:pt>
                <c:pt idx="23">
                  <c:v>1976</c:v>
                </c:pt>
                <c:pt idx="24">
                  <c:v>1977</c:v>
                </c:pt>
                <c:pt idx="25">
                  <c:v>1978</c:v>
                </c:pt>
                <c:pt idx="26">
                  <c:v>1979</c:v>
                </c:pt>
                <c:pt idx="27">
                  <c:v>1980</c:v>
                </c:pt>
                <c:pt idx="28">
                  <c:v>1981</c:v>
                </c:pt>
                <c:pt idx="29">
                  <c:v>1982</c:v>
                </c:pt>
                <c:pt idx="30">
                  <c:v>1983</c:v>
                </c:pt>
                <c:pt idx="31">
                  <c:v>1984</c:v>
                </c:pt>
                <c:pt idx="32">
                  <c:v>1985</c:v>
                </c:pt>
                <c:pt idx="33">
                  <c:v>1986</c:v>
                </c:pt>
                <c:pt idx="34">
                  <c:v>1987</c:v>
                </c:pt>
                <c:pt idx="35">
                  <c:v>1988</c:v>
                </c:pt>
                <c:pt idx="36">
                  <c:v>1989</c:v>
                </c:pt>
                <c:pt idx="37">
                  <c:v>1990</c:v>
                </c:pt>
                <c:pt idx="38">
                  <c:v>1991</c:v>
                </c:pt>
                <c:pt idx="39">
                  <c:v>1992</c:v>
                </c:pt>
                <c:pt idx="40">
                  <c:v>1993</c:v>
                </c:pt>
                <c:pt idx="41">
                  <c:v>1994</c:v>
                </c:pt>
                <c:pt idx="42">
                  <c:v>1995</c:v>
                </c:pt>
                <c:pt idx="43">
                  <c:v>1996</c:v>
                </c:pt>
                <c:pt idx="44">
                  <c:v>1997</c:v>
                </c:pt>
                <c:pt idx="45">
                  <c:v>1998</c:v>
                </c:pt>
                <c:pt idx="46">
                  <c:v>1999</c:v>
                </c:pt>
                <c:pt idx="47">
                  <c:v>2000</c:v>
                </c:pt>
                <c:pt idx="48">
                  <c:v>2001</c:v>
                </c:pt>
                <c:pt idx="49">
                  <c:v>2002</c:v>
                </c:pt>
                <c:pt idx="50">
                  <c:v>2003</c:v>
                </c:pt>
                <c:pt idx="51">
                  <c:v>2004</c:v>
                </c:pt>
                <c:pt idx="52">
                  <c:v>2005</c:v>
                </c:pt>
                <c:pt idx="53">
                  <c:v>2006</c:v>
                </c:pt>
                <c:pt idx="54">
                  <c:v>2007</c:v>
                </c:pt>
                <c:pt idx="55">
                  <c:v>2008</c:v>
                </c:pt>
                <c:pt idx="56">
                  <c:v>2009</c:v>
                </c:pt>
                <c:pt idx="57">
                  <c:v>2010</c:v>
                </c:pt>
                <c:pt idx="58">
                  <c:v>2011</c:v>
                </c:pt>
                <c:pt idx="59">
                  <c:v>2012</c:v>
                </c:pt>
                <c:pt idx="60">
                  <c:v>2013</c:v>
                </c:pt>
              </c:numCache>
            </c:numRef>
          </c:xVal>
          <c:yVal>
            <c:numRef>
              <c:f>'Figure 7'!$C$7:$C$67</c:f>
              <c:numCache>
                <c:formatCode>0.0</c:formatCode>
                <c:ptCount val="61"/>
                <c:pt idx="0">
                  <c:v>88.430539814132644</c:v>
                </c:pt>
                <c:pt idx="1">
                  <c:v>89.981371686933812</c:v>
                </c:pt>
                <c:pt idx="3">
                  <c:v>89.059653183648848</c:v>
                </c:pt>
                <c:pt idx="4">
                  <c:v>86.826030598328572</c:v>
                </c:pt>
                <c:pt idx="5">
                  <c:v>84.846236478152719</c:v>
                </c:pt>
                <c:pt idx="6">
                  <c:v>83.440118416160928</c:v>
                </c:pt>
                <c:pt idx="7">
                  <c:v>89.801819864281313</c:v>
                </c:pt>
                <c:pt idx="8">
                  <c:v>89.612743227775667</c:v>
                </c:pt>
                <c:pt idx="9">
                  <c:v>89.079265528184976</c:v>
                </c:pt>
                <c:pt idx="10">
                  <c:v>88.430594690790457</c:v>
                </c:pt>
                <c:pt idx="11">
                  <c:v>88.059701492537314</c:v>
                </c:pt>
                <c:pt idx="12">
                  <c:v>87.701899063942932</c:v>
                </c:pt>
                <c:pt idx="13">
                  <c:v>87.533175271594885</c:v>
                </c:pt>
                <c:pt idx="14">
                  <c:v>88.27262797092169</c:v>
                </c:pt>
                <c:pt idx="15">
                  <c:v>87.819978127490785</c:v>
                </c:pt>
                <c:pt idx="16">
                  <c:v>87.51161054146101</c:v>
                </c:pt>
                <c:pt idx="17">
                  <c:v>87.288512515789279</c:v>
                </c:pt>
                <c:pt idx="18">
                  <c:v>86.761470909185391</c:v>
                </c:pt>
                <c:pt idx="19">
                  <c:v>86.599220220489386</c:v>
                </c:pt>
                <c:pt idx="20">
                  <c:v>86.604781072866174</c:v>
                </c:pt>
                <c:pt idx="21">
                  <c:v>86.556744148636682</c:v>
                </c:pt>
                <c:pt idx="22">
                  <c:v>85.720590785138953</c:v>
                </c:pt>
                <c:pt idx="23">
                  <c:v>85.537886163784449</c:v>
                </c:pt>
                <c:pt idx="24">
                  <c:v>85.798834527133664</c:v>
                </c:pt>
                <c:pt idx="25">
                  <c:v>86.012703524780818</c:v>
                </c:pt>
                <c:pt idx="26">
                  <c:v>86.106838921357536</c:v>
                </c:pt>
                <c:pt idx="27">
                  <c:v>85.802157910658465</c:v>
                </c:pt>
                <c:pt idx="28">
                  <c:v>85.451081857211904</c:v>
                </c:pt>
                <c:pt idx="29">
                  <c:v>85.17300503134048</c:v>
                </c:pt>
                <c:pt idx="30">
                  <c:v>85.057742818627787</c:v>
                </c:pt>
                <c:pt idx="31">
                  <c:v>85.254816869687019</c:v>
                </c:pt>
                <c:pt idx="32">
                  <c:v>85.38413321341946</c:v>
                </c:pt>
                <c:pt idx="33">
                  <c:v>85.436449840839188</c:v>
                </c:pt>
                <c:pt idx="34">
                  <c:v>85.436235369142679</c:v>
                </c:pt>
                <c:pt idx="35">
                  <c:v>85.486269194836638</c:v>
                </c:pt>
                <c:pt idx="36">
                  <c:v>85.899410137286637</c:v>
                </c:pt>
                <c:pt idx="37">
                  <c:v>85.593912777040131</c:v>
                </c:pt>
                <c:pt idx="38">
                  <c:v>85.093136262401288</c:v>
                </c:pt>
                <c:pt idx="39">
                  <c:v>85.184395918469676</c:v>
                </c:pt>
                <c:pt idx="40">
                  <c:v>84.88103803309599</c:v>
                </c:pt>
                <c:pt idx="41">
                  <c:v>84.287047497421284</c:v>
                </c:pt>
                <c:pt idx="42">
                  <c:v>84.288656778266642</c:v>
                </c:pt>
                <c:pt idx="43">
                  <c:v>84.26761583011583</c:v>
                </c:pt>
                <c:pt idx="44">
                  <c:v>84.233266466461714</c:v>
                </c:pt>
                <c:pt idx="45">
                  <c:v>84.231790101707659</c:v>
                </c:pt>
                <c:pt idx="46">
                  <c:v>83.985897629824407</c:v>
                </c:pt>
                <c:pt idx="47">
                  <c:v>83.92320989900827</c:v>
                </c:pt>
                <c:pt idx="48">
                  <c:v>83.446093776296749</c:v>
                </c:pt>
                <c:pt idx="49">
                  <c:v>82.959060573528276</c:v>
                </c:pt>
                <c:pt idx="50">
                  <c:v>82.169893408744827</c:v>
                </c:pt>
                <c:pt idx="51">
                  <c:v>81.904178356821134</c:v>
                </c:pt>
                <c:pt idx="52">
                  <c:v>81.812391860477462</c:v>
                </c:pt>
                <c:pt idx="53">
                  <c:v>81.940746021428723</c:v>
                </c:pt>
                <c:pt idx="54">
                  <c:v>81.685084016223826</c:v>
                </c:pt>
                <c:pt idx="55">
                  <c:v>81.434455771805176</c:v>
                </c:pt>
                <c:pt idx="56">
                  <c:v>80.357343866722601</c:v>
                </c:pt>
                <c:pt idx="57">
                  <c:v>79.551043635550684</c:v>
                </c:pt>
                <c:pt idx="58">
                  <c:v>78.89524002225707</c:v>
                </c:pt>
                <c:pt idx="59">
                  <c:v>78.829999090201468</c:v>
                </c:pt>
                <c:pt idx="60">
                  <c:v>78.657689753034234</c:v>
                </c:pt>
              </c:numCache>
            </c:numRef>
          </c:yVal>
          <c:smooth val="1"/>
        </c:ser>
        <c:ser>
          <c:idx val="1"/>
          <c:order val="1"/>
          <c:tx>
            <c:strRef>
              <c:f>'Figure 7'!$D$6</c:f>
              <c:strCache>
                <c:ptCount val="1"/>
                <c:pt idx="0">
                  <c:v>Female</c:v>
                </c:pt>
              </c:strCache>
            </c:strRef>
          </c:tx>
          <c:spPr>
            <a:ln w="19050">
              <a:prstDash val="dash"/>
            </a:ln>
          </c:spPr>
          <c:marker>
            <c:symbol val="none"/>
          </c:marker>
          <c:xVal>
            <c:numRef>
              <c:f>'Figure 7'!$B$7:$B$67</c:f>
              <c:numCache>
                <c:formatCode>General</c:formatCode>
                <c:ptCount val="61"/>
                <c:pt idx="0">
                  <c:v>1890</c:v>
                </c:pt>
                <c:pt idx="1">
                  <c:v>1900</c:v>
                </c:pt>
                <c:pt idx="2">
                  <c:v>1910</c:v>
                </c:pt>
                <c:pt idx="3">
                  <c:v>1920</c:v>
                </c:pt>
                <c:pt idx="4">
                  <c:v>1930</c:v>
                </c:pt>
                <c:pt idx="5">
                  <c:v>1940</c:v>
                </c:pt>
                <c:pt idx="6">
                  <c:v>1950</c:v>
                </c:pt>
                <c:pt idx="7">
                  <c:v>1960</c:v>
                </c:pt>
                <c:pt idx="8">
                  <c:v>1961</c:v>
                </c:pt>
                <c:pt idx="9">
                  <c:v>1962</c:v>
                </c:pt>
                <c:pt idx="10">
                  <c:v>1963</c:v>
                </c:pt>
                <c:pt idx="11">
                  <c:v>1964</c:v>
                </c:pt>
                <c:pt idx="12">
                  <c:v>1965</c:v>
                </c:pt>
                <c:pt idx="13">
                  <c:v>1966</c:v>
                </c:pt>
                <c:pt idx="14">
                  <c:v>1967</c:v>
                </c:pt>
                <c:pt idx="15">
                  <c:v>1968</c:v>
                </c:pt>
                <c:pt idx="16">
                  <c:v>1969</c:v>
                </c:pt>
                <c:pt idx="17">
                  <c:v>1970</c:v>
                </c:pt>
                <c:pt idx="18">
                  <c:v>1971</c:v>
                </c:pt>
                <c:pt idx="19">
                  <c:v>1972</c:v>
                </c:pt>
                <c:pt idx="20">
                  <c:v>1973</c:v>
                </c:pt>
                <c:pt idx="21">
                  <c:v>1974</c:v>
                </c:pt>
                <c:pt idx="22">
                  <c:v>1975</c:v>
                </c:pt>
                <c:pt idx="23">
                  <c:v>1976</c:v>
                </c:pt>
                <c:pt idx="24">
                  <c:v>1977</c:v>
                </c:pt>
                <c:pt idx="25">
                  <c:v>1978</c:v>
                </c:pt>
                <c:pt idx="26">
                  <c:v>1979</c:v>
                </c:pt>
                <c:pt idx="27">
                  <c:v>1980</c:v>
                </c:pt>
                <c:pt idx="28">
                  <c:v>1981</c:v>
                </c:pt>
                <c:pt idx="29">
                  <c:v>1982</c:v>
                </c:pt>
                <c:pt idx="30">
                  <c:v>1983</c:v>
                </c:pt>
                <c:pt idx="31">
                  <c:v>1984</c:v>
                </c:pt>
                <c:pt idx="32">
                  <c:v>1985</c:v>
                </c:pt>
                <c:pt idx="33">
                  <c:v>1986</c:v>
                </c:pt>
                <c:pt idx="34">
                  <c:v>1987</c:v>
                </c:pt>
                <c:pt idx="35">
                  <c:v>1988</c:v>
                </c:pt>
                <c:pt idx="36">
                  <c:v>1989</c:v>
                </c:pt>
                <c:pt idx="37">
                  <c:v>1990</c:v>
                </c:pt>
                <c:pt idx="38">
                  <c:v>1991</c:v>
                </c:pt>
                <c:pt idx="39">
                  <c:v>1992</c:v>
                </c:pt>
                <c:pt idx="40">
                  <c:v>1993</c:v>
                </c:pt>
                <c:pt idx="41">
                  <c:v>1994</c:v>
                </c:pt>
                <c:pt idx="42">
                  <c:v>1995</c:v>
                </c:pt>
                <c:pt idx="43">
                  <c:v>1996</c:v>
                </c:pt>
                <c:pt idx="44">
                  <c:v>1997</c:v>
                </c:pt>
                <c:pt idx="45">
                  <c:v>1998</c:v>
                </c:pt>
                <c:pt idx="46">
                  <c:v>1999</c:v>
                </c:pt>
                <c:pt idx="47">
                  <c:v>2000</c:v>
                </c:pt>
                <c:pt idx="48">
                  <c:v>2001</c:v>
                </c:pt>
                <c:pt idx="49">
                  <c:v>2002</c:v>
                </c:pt>
                <c:pt idx="50">
                  <c:v>2003</c:v>
                </c:pt>
                <c:pt idx="51">
                  <c:v>2004</c:v>
                </c:pt>
                <c:pt idx="52">
                  <c:v>2005</c:v>
                </c:pt>
                <c:pt idx="53">
                  <c:v>2006</c:v>
                </c:pt>
                <c:pt idx="54">
                  <c:v>2007</c:v>
                </c:pt>
                <c:pt idx="55">
                  <c:v>2008</c:v>
                </c:pt>
                <c:pt idx="56">
                  <c:v>2009</c:v>
                </c:pt>
                <c:pt idx="57">
                  <c:v>2010</c:v>
                </c:pt>
                <c:pt idx="58">
                  <c:v>2011</c:v>
                </c:pt>
                <c:pt idx="59">
                  <c:v>2012</c:v>
                </c:pt>
                <c:pt idx="60">
                  <c:v>2013</c:v>
                </c:pt>
              </c:numCache>
            </c:numRef>
          </c:xVal>
          <c:yVal>
            <c:numRef>
              <c:f>'Figure 7'!$D$7:$D$67</c:f>
              <c:numCache>
                <c:formatCode>0.0</c:formatCode>
                <c:ptCount val="61"/>
                <c:pt idx="0">
                  <c:v>19.62146001361992</c:v>
                </c:pt>
                <c:pt idx="1">
                  <c:v>21.439782616798521</c:v>
                </c:pt>
                <c:pt idx="3">
                  <c:v>24.594092816071296</c:v>
                </c:pt>
                <c:pt idx="4">
                  <c:v>25.685229323459964</c:v>
                </c:pt>
                <c:pt idx="5">
                  <c:v>28.443495414179125</c:v>
                </c:pt>
                <c:pt idx="6">
                  <c:v>32.17679880754811</c:v>
                </c:pt>
                <c:pt idx="7">
                  <c:v>41.968474385438171</c:v>
                </c:pt>
                <c:pt idx="8">
                  <c:v>42.512292420447167</c:v>
                </c:pt>
                <c:pt idx="9">
                  <c:v>42.475033044499924</c:v>
                </c:pt>
                <c:pt idx="10">
                  <c:v>42.895973214767878</c:v>
                </c:pt>
                <c:pt idx="11">
                  <c:v>43.322417913089659</c:v>
                </c:pt>
                <c:pt idx="12">
                  <c:v>43.974508540683601</c:v>
                </c:pt>
                <c:pt idx="13">
                  <c:v>45.17267370152117</c:v>
                </c:pt>
                <c:pt idx="14">
                  <c:v>46.524018656589377</c:v>
                </c:pt>
                <c:pt idx="15">
                  <c:v>47.216084103388198</c:v>
                </c:pt>
                <c:pt idx="16">
                  <c:v>48.472082805377752</c:v>
                </c:pt>
                <c:pt idx="17">
                  <c:v>49.277494019525442</c:v>
                </c:pt>
                <c:pt idx="18">
                  <c:v>49.376882828603136</c:v>
                </c:pt>
                <c:pt idx="19">
                  <c:v>50.143967305489333</c:v>
                </c:pt>
                <c:pt idx="20">
                  <c:v>51.249183664170829</c:v>
                </c:pt>
                <c:pt idx="21">
                  <c:v>52.542195824441492</c:v>
                </c:pt>
                <c:pt idx="22">
                  <c:v>53.431688860210002</c:v>
                </c:pt>
                <c:pt idx="23">
                  <c:v>54.665513264129181</c:v>
                </c:pt>
                <c:pt idx="24">
                  <c:v>56.04524899706562</c:v>
                </c:pt>
                <c:pt idx="25">
                  <c:v>57.89143263717407</c:v>
                </c:pt>
                <c:pt idx="26">
                  <c:v>59.146709875865099</c:v>
                </c:pt>
                <c:pt idx="27">
                  <c:v>59.920243325447792</c:v>
                </c:pt>
                <c:pt idx="28">
                  <c:v>60.74569304882769</c:v>
                </c:pt>
                <c:pt idx="29">
                  <c:v>61.493972085407563</c:v>
                </c:pt>
                <c:pt idx="30">
                  <c:v>61.945106460990502</c:v>
                </c:pt>
                <c:pt idx="31">
                  <c:v>62.919891615780529</c:v>
                </c:pt>
                <c:pt idx="32">
                  <c:v>64.111328125</c:v>
                </c:pt>
                <c:pt idx="33">
                  <c:v>65.12417502765804</c:v>
                </c:pt>
                <c:pt idx="34">
                  <c:v>66.059865453904109</c:v>
                </c:pt>
                <c:pt idx="35">
                  <c:v>66.76791160441978</c:v>
                </c:pt>
                <c:pt idx="36">
                  <c:v>67.750741397922837</c:v>
                </c:pt>
                <c:pt idx="37">
                  <c:v>67.833462023997754</c:v>
                </c:pt>
                <c:pt idx="38">
                  <c:v>67.747351005462221</c:v>
                </c:pt>
                <c:pt idx="39">
                  <c:v>68.406314874716358</c:v>
                </c:pt>
                <c:pt idx="40">
                  <c:v>68.593133149898307</c:v>
                </c:pt>
                <c:pt idx="41">
                  <c:v>69.438287482072369</c:v>
                </c:pt>
                <c:pt idx="42">
                  <c:v>69.7219349379466</c:v>
                </c:pt>
                <c:pt idx="43">
                  <c:v>70.118539371590103</c:v>
                </c:pt>
                <c:pt idx="44">
                  <c:v>70.710151098426877</c:v>
                </c:pt>
                <c:pt idx="45">
                  <c:v>70.706300234522644</c:v>
                </c:pt>
                <c:pt idx="46">
                  <c:v>70.733045249983206</c:v>
                </c:pt>
                <c:pt idx="47">
                  <c:v>70.714935898138904</c:v>
                </c:pt>
                <c:pt idx="48">
                  <c:v>70.404359980063717</c:v>
                </c:pt>
                <c:pt idx="49">
                  <c:v>70.055347985740141</c:v>
                </c:pt>
                <c:pt idx="50">
                  <c:v>69.671604704296826</c:v>
                </c:pt>
                <c:pt idx="51">
                  <c:v>69.168007354631129</c:v>
                </c:pt>
                <c:pt idx="52">
                  <c:v>69.175782742983458</c:v>
                </c:pt>
                <c:pt idx="53">
                  <c:v>69.299187241220679</c:v>
                </c:pt>
                <c:pt idx="54">
                  <c:v>69.068207531921772</c:v>
                </c:pt>
                <c:pt idx="55">
                  <c:v>69.29639454962016</c:v>
                </c:pt>
                <c:pt idx="56">
                  <c:v>69.026398353350245</c:v>
                </c:pt>
                <c:pt idx="57">
                  <c:v>68.394245375748369</c:v>
                </c:pt>
                <c:pt idx="58">
                  <c:v>67.810381513187195</c:v>
                </c:pt>
                <c:pt idx="59">
                  <c:v>67.580224990974997</c:v>
                </c:pt>
                <c:pt idx="60">
                  <c:v>67.164556223943407</c:v>
                </c:pt>
              </c:numCache>
            </c:numRef>
          </c:yVal>
          <c:smooth val="1"/>
        </c:ser>
        <c:ser>
          <c:idx val="2"/>
          <c:order val="2"/>
          <c:tx>
            <c:strRef>
              <c:f>'Figure 7'!$E$6</c:f>
              <c:strCache>
                <c:ptCount val="1"/>
                <c:pt idx="0">
                  <c:v>All</c:v>
                </c:pt>
              </c:strCache>
            </c:strRef>
          </c:tx>
          <c:spPr>
            <a:ln w="19050"/>
          </c:spPr>
          <c:marker>
            <c:symbol val="none"/>
          </c:marker>
          <c:xVal>
            <c:numRef>
              <c:f>'Figure 7'!$B$7:$B$67</c:f>
              <c:numCache>
                <c:formatCode>General</c:formatCode>
                <c:ptCount val="61"/>
                <c:pt idx="0">
                  <c:v>1890</c:v>
                </c:pt>
                <c:pt idx="1">
                  <c:v>1900</c:v>
                </c:pt>
                <c:pt idx="2">
                  <c:v>1910</c:v>
                </c:pt>
                <c:pt idx="3">
                  <c:v>1920</c:v>
                </c:pt>
                <c:pt idx="4">
                  <c:v>1930</c:v>
                </c:pt>
                <c:pt idx="5">
                  <c:v>1940</c:v>
                </c:pt>
                <c:pt idx="6">
                  <c:v>1950</c:v>
                </c:pt>
                <c:pt idx="7">
                  <c:v>1960</c:v>
                </c:pt>
                <c:pt idx="8">
                  <c:v>1961</c:v>
                </c:pt>
                <c:pt idx="9">
                  <c:v>1962</c:v>
                </c:pt>
                <c:pt idx="10">
                  <c:v>1963</c:v>
                </c:pt>
                <c:pt idx="11">
                  <c:v>1964</c:v>
                </c:pt>
                <c:pt idx="12">
                  <c:v>1965</c:v>
                </c:pt>
                <c:pt idx="13">
                  <c:v>1966</c:v>
                </c:pt>
                <c:pt idx="14">
                  <c:v>1967</c:v>
                </c:pt>
                <c:pt idx="15">
                  <c:v>1968</c:v>
                </c:pt>
                <c:pt idx="16">
                  <c:v>1969</c:v>
                </c:pt>
                <c:pt idx="17">
                  <c:v>1970</c:v>
                </c:pt>
                <c:pt idx="18">
                  <c:v>1971</c:v>
                </c:pt>
                <c:pt idx="19">
                  <c:v>1972</c:v>
                </c:pt>
                <c:pt idx="20">
                  <c:v>1973</c:v>
                </c:pt>
                <c:pt idx="21">
                  <c:v>1974</c:v>
                </c:pt>
                <c:pt idx="22">
                  <c:v>1975</c:v>
                </c:pt>
                <c:pt idx="23">
                  <c:v>1976</c:v>
                </c:pt>
                <c:pt idx="24">
                  <c:v>1977</c:v>
                </c:pt>
                <c:pt idx="25">
                  <c:v>1978</c:v>
                </c:pt>
                <c:pt idx="26">
                  <c:v>1979</c:v>
                </c:pt>
                <c:pt idx="27">
                  <c:v>1980</c:v>
                </c:pt>
                <c:pt idx="28">
                  <c:v>1981</c:v>
                </c:pt>
                <c:pt idx="29">
                  <c:v>1982</c:v>
                </c:pt>
                <c:pt idx="30">
                  <c:v>1983</c:v>
                </c:pt>
                <c:pt idx="31">
                  <c:v>1984</c:v>
                </c:pt>
                <c:pt idx="32">
                  <c:v>1985</c:v>
                </c:pt>
                <c:pt idx="33">
                  <c:v>1986</c:v>
                </c:pt>
                <c:pt idx="34">
                  <c:v>1987</c:v>
                </c:pt>
                <c:pt idx="35">
                  <c:v>1988</c:v>
                </c:pt>
                <c:pt idx="36">
                  <c:v>1989</c:v>
                </c:pt>
                <c:pt idx="37">
                  <c:v>1990</c:v>
                </c:pt>
                <c:pt idx="38">
                  <c:v>1991</c:v>
                </c:pt>
                <c:pt idx="39">
                  <c:v>1992</c:v>
                </c:pt>
                <c:pt idx="40">
                  <c:v>1993</c:v>
                </c:pt>
                <c:pt idx="41">
                  <c:v>1994</c:v>
                </c:pt>
                <c:pt idx="42">
                  <c:v>1995</c:v>
                </c:pt>
                <c:pt idx="43">
                  <c:v>1996</c:v>
                </c:pt>
                <c:pt idx="44">
                  <c:v>1997</c:v>
                </c:pt>
                <c:pt idx="45">
                  <c:v>1998</c:v>
                </c:pt>
                <c:pt idx="46">
                  <c:v>1999</c:v>
                </c:pt>
                <c:pt idx="47">
                  <c:v>2000</c:v>
                </c:pt>
                <c:pt idx="48">
                  <c:v>2001</c:v>
                </c:pt>
                <c:pt idx="49">
                  <c:v>2002</c:v>
                </c:pt>
                <c:pt idx="50">
                  <c:v>2003</c:v>
                </c:pt>
                <c:pt idx="51">
                  <c:v>2004</c:v>
                </c:pt>
                <c:pt idx="52">
                  <c:v>2005</c:v>
                </c:pt>
                <c:pt idx="53">
                  <c:v>2006</c:v>
                </c:pt>
                <c:pt idx="54">
                  <c:v>2007</c:v>
                </c:pt>
                <c:pt idx="55">
                  <c:v>2008</c:v>
                </c:pt>
                <c:pt idx="56">
                  <c:v>2009</c:v>
                </c:pt>
                <c:pt idx="57">
                  <c:v>2010</c:v>
                </c:pt>
                <c:pt idx="58">
                  <c:v>2011</c:v>
                </c:pt>
                <c:pt idx="59">
                  <c:v>2012</c:v>
                </c:pt>
                <c:pt idx="60">
                  <c:v>2013</c:v>
                </c:pt>
              </c:numCache>
            </c:numRef>
          </c:xVal>
          <c:yVal>
            <c:numRef>
              <c:f>'Figure 7'!$E$7:$E$67</c:f>
              <c:numCache>
                <c:formatCode>0.0</c:formatCode>
                <c:ptCount val="61"/>
                <c:pt idx="0">
                  <c:v>55.046047492540183</c:v>
                </c:pt>
                <c:pt idx="1">
                  <c:v>56.692700939783144</c:v>
                </c:pt>
                <c:pt idx="3">
                  <c:v>57.647616064345932</c:v>
                </c:pt>
                <c:pt idx="4">
                  <c:v>56.647761395123752</c:v>
                </c:pt>
                <c:pt idx="5">
                  <c:v>56.70183104239306</c:v>
                </c:pt>
                <c:pt idx="6">
                  <c:v>57.522923509346548</c:v>
                </c:pt>
                <c:pt idx="7">
                  <c:v>65.56265571213936</c:v>
                </c:pt>
                <c:pt idx="8">
                  <c:v>65.735785166721541</c:v>
                </c:pt>
                <c:pt idx="9">
                  <c:v>65.443914792194249</c:v>
                </c:pt>
                <c:pt idx="10">
                  <c:v>65.328730467501401</c:v>
                </c:pt>
                <c:pt idx="11">
                  <c:v>65.35161409151759</c:v>
                </c:pt>
                <c:pt idx="12">
                  <c:v>65.4956229551685</c:v>
                </c:pt>
                <c:pt idx="13">
                  <c:v>66.010409594930977</c:v>
                </c:pt>
                <c:pt idx="14">
                  <c:v>66.344193698365586</c:v>
                </c:pt>
                <c:pt idx="15">
                  <c:v>66.484584597792136</c:v>
                </c:pt>
                <c:pt idx="16">
                  <c:v>67.002662609357174</c:v>
                </c:pt>
                <c:pt idx="17">
                  <c:v>67.372138519779469</c:v>
                </c:pt>
                <c:pt idx="18">
                  <c:v>67.243363161510899</c:v>
                </c:pt>
                <c:pt idx="19">
                  <c:v>67.62340655267441</c:v>
                </c:pt>
                <c:pt idx="20">
                  <c:v>68.232471509296971</c:v>
                </c:pt>
                <c:pt idx="21">
                  <c:v>68.911700497004034</c:v>
                </c:pt>
                <c:pt idx="22">
                  <c:v>68.993914714842475</c:v>
                </c:pt>
                <c:pt idx="23">
                  <c:v>69.565963287013204</c:v>
                </c:pt>
                <c:pt idx="24">
                  <c:v>70.415350449651498</c:v>
                </c:pt>
                <c:pt idx="25">
                  <c:v>71.484788860299687</c:v>
                </c:pt>
                <c:pt idx="26">
                  <c:v>72.19178567631738</c:v>
                </c:pt>
                <c:pt idx="27">
                  <c:v>72.450032776824685</c:v>
                </c:pt>
                <c:pt idx="28">
                  <c:v>72.707686589252404</c:v>
                </c:pt>
                <c:pt idx="29">
                  <c:v>72.96456411478367</c:v>
                </c:pt>
                <c:pt idx="30">
                  <c:v>73.1579053821727</c:v>
                </c:pt>
                <c:pt idx="31">
                  <c:v>73.76592197399134</c:v>
                </c:pt>
                <c:pt idx="32">
                  <c:v>74.435553204153166</c:v>
                </c:pt>
                <c:pt idx="33">
                  <c:v>75.002612807984733</c:v>
                </c:pt>
                <c:pt idx="34">
                  <c:v>75.490633507277863</c:v>
                </c:pt>
                <c:pt idx="35">
                  <c:v>75.886693034019018</c:v>
                </c:pt>
                <c:pt idx="36">
                  <c:v>76.596340137006351</c:v>
                </c:pt>
                <c:pt idx="37">
                  <c:v>76.532494575378792</c:v>
                </c:pt>
                <c:pt idx="38">
                  <c:v>76.249340983098151</c:v>
                </c:pt>
                <c:pt idx="39">
                  <c:v>76.636577177081151</c:v>
                </c:pt>
                <c:pt idx="40">
                  <c:v>76.589486248812449</c:v>
                </c:pt>
                <c:pt idx="41">
                  <c:v>76.731422229995843</c:v>
                </c:pt>
                <c:pt idx="42">
                  <c:v>76.872864775603247</c:v>
                </c:pt>
                <c:pt idx="43">
                  <c:v>77.063899599035793</c:v>
                </c:pt>
                <c:pt idx="44">
                  <c:v>77.367012574206512</c:v>
                </c:pt>
                <c:pt idx="45">
                  <c:v>77.363802432594923</c:v>
                </c:pt>
                <c:pt idx="46">
                  <c:v>77.231569758485534</c:v>
                </c:pt>
                <c:pt idx="47">
                  <c:v>77.199055334401564</c:v>
                </c:pt>
                <c:pt idx="48">
                  <c:v>76.811394491266171</c:v>
                </c:pt>
                <c:pt idx="49">
                  <c:v>76.399908577399017</c:v>
                </c:pt>
                <c:pt idx="50">
                  <c:v>75.819213875677434</c:v>
                </c:pt>
                <c:pt idx="51">
                  <c:v>75.445167921419454</c:v>
                </c:pt>
                <c:pt idx="52">
                  <c:v>75.408085271236658</c:v>
                </c:pt>
                <c:pt idx="53">
                  <c:v>75.540499272778092</c:v>
                </c:pt>
                <c:pt idx="54">
                  <c:v>75.301063177264353</c:v>
                </c:pt>
                <c:pt idx="55">
                  <c:v>75.291161901274506</c:v>
                </c:pt>
                <c:pt idx="56">
                  <c:v>74.624247357219048</c:v>
                </c:pt>
                <c:pt idx="57">
                  <c:v>73.907846829880725</c:v>
                </c:pt>
                <c:pt idx="58">
                  <c:v>73.29181049577268</c:v>
                </c:pt>
                <c:pt idx="59">
                  <c:v>73.105413671207856</c:v>
                </c:pt>
                <c:pt idx="60">
                  <c:v>72.810690819560293</c:v>
                </c:pt>
              </c:numCache>
            </c:numRef>
          </c:yVal>
          <c:smooth val="1"/>
        </c:ser>
        <c:dLbls>
          <c:showLegendKey val="0"/>
          <c:showVal val="0"/>
          <c:showCatName val="0"/>
          <c:showSerName val="0"/>
          <c:showPercent val="0"/>
          <c:showBubbleSize val="0"/>
        </c:dLbls>
        <c:axId val="99784576"/>
        <c:axId val="99786112"/>
      </c:scatterChart>
      <c:valAx>
        <c:axId val="99784576"/>
        <c:scaling>
          <c:orientation val="minMax"/>
          <c:max val="2010"/>
          <c:min val="1890"/>
        </c:scaling>
        <c:delete val="0"/>
        <c:axPos val="b"/>
        <c:numFmt formatCode="General" sourceLinked="1"/>
        <c:majorTickMark val="in"/>
        <c:minorTickMark val="none"/>
        <c:tickLblPos val="nextTo"/>
        <c:spPr>
          <a:ln>
            <a:solidFill>
              <a:sysClr val="windowText" lastClr="000000"/>
            </a:solidFill>
          </a:ln>
        </c:spPr>
        <c:txPr>
          <a:bodyPr/>
          <a:lstStyle/>
          <a:p>
            <a:pPr>
              <a:defRPr sz="1200" baseline="0">
                <a:latin typeface="Palatino Linotype" panose="02040502050505030304" pitchFamily="18" charset="0"/>
              </a:defRPr>
            </a:pPr>
            <a:endParaRPr lang="en-US"/>
          </a:p>
        </c:txPr>
        <c:crossAx val="99786112"/>
        <c:crosses val="autoZero"/>
        <c:crossBetween val="midCat"/>
      </c:valAx>
      <c:valAx>
        <c:axId val="99786112"/>
        <c:scaling>
          <c:orientation val="minMax"/>
          <c:max val="100"/>
          <c:min val="0"/>
        </c:scaling>
        <c:delete val="0"/>
        <c:axPos val="l"/>
        <c:title>
          <c:tx>
            <c:rich>
              <a:bodyPr rot="-5400000" vert="horz"/>
              <a:lstStyle/>
              <a:p>
                <a:pPr>
                  <a:defRPr/>
                </a:pPr>
                <a:r>
                  <a:rPr lang="en-US" sz="1200" b="0">
                    <a:latin typeface="Palatino Linotype" panose="02040502050505030304" pitchFamily="18" charset="0"/>
                  </a:rPr>
                  <a:t>Percent</a:t>
                </a:r>
              </a:p>
            </c:rich>
          </c:tx>
          <c:overlay val="0"/>
        </c:title>
        <c:numFmt formatCode="0" sourceLinked="0"/>
        <c:majorTickMark val="in"/>
        <c:minorTickMark val="none"/>
        <c:tickLblPos val="nextTo"/>
        <c:spPr>
          <a:ln>
            <a:solidFill>
              <a:schemeClr val="tx1"/>
            </a:solidFill>
          </a:ln>
        </c:spPr>
        <c:txPr>
          <a:bodyPr/>
          <a:lstStyle/>
          <a:p>
            <a:pPr>
              <a:defRPr sz="1200" baseline="0">
                <a:latin typeface="Palatino Linotype" panose="02040502050505030304" pitchFamily="18" charset="0"/>
              </a:defRPr>
            </a:pPr>
            <a:endParaRPr lang="en-US"/>
          </a:p>
        </c:txPr>
        <c:crossAx val="99784576"/>
        <c:crosses val="autoZero"/>
        <c:crossBetween val="midCat"/>
      </c:valAx>
    </c:plotArea>
    <c:plotVisOnly val="0"/>
    <c:dispBlanksAs val="span"/>
    <c:showDLblsOverMax val="0"/>
  </c:chart>
  <c:spPr>
    <a:ln>
      <a:noFill/>
    </a:ln>
  </c:spPr>
  <c:printSettings>
    <c:headerFooter/>
    <c:pageMargins b="0.78740157499999996" l="0.7000000000000004" r="0.7000000000000004" t="0.78740157499999996" header="0.30000000000000021" footer="0.30000000000000021"/>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8 + 9'!$D$5</c:f>
              <c:strCache>
                <c:ptCount val="1"/>
                <c:pt idx="0">
                  <c:v>Core Market Work</c:v>
                </c:pt>
              </c:strCache>
            </c:strRef>
          </c:tx>
          <c:spPr>
            <a:ln w="19050">
              <a:solidFill>
                <a:srgbClr val="4444A2"/>
              </a:solidFill>
            </a:ln>
          </c:spPr>
          <c:cat>
            <c:numRef>
              <c:f>'Figure 8 + 9'!$A$6:$A$10</c:f>
              <c:numCache>
                <c:formatCode>General</c:formatCode>
                <c:ptCount val="5"/>
                <c:pt idx="0">
                  <c:v>1965</c:v>
                </c:pt>
                <c:pt idx="1">
                  <c:v>1975</c:v>
                </c:pt>
                <c:pt idx="2">
                  <c:v>1985</c:v>
                </c:pt>
                <c:pt idx="3">
                  <c:v>1993</c:v>
                </c:pt>
                <c:pt idx="4">
                  <c:v>2003</c:v>
                </c:pt>
              </c:numCache>
            </c:numRef>
          </c:cat>
          <c:val>
            <c:numRef>
              <c:f>'Figure 8 + 9'!$D$6:$D$10</c:f>
              <c:numCache>
                <c:formatCode>General</c:formatCode>
                <c:ptCount val="5"/>
                <c:pt idx="0">
                  <c:v>42.07</c:v>
                </c:pt>
                <c:pt idx="1">
                  <c:v>38.75</c:v>
                </c:pt>
                <c:pt idx="2">
                  <c:v>35.590000000000003</c:v>
                </c:pt>
                <c:pt idx="3">
                  <c:v>38.08</c:v>
                </c:pt>
                <c:pt idx="4">
                  <c:v>35.869999999999997</c:v>
                </c:pt>
              </c:numCache>
            </c:numRef>
          </c:val>
          <c:smooth val="0"/>
        </c:ser>
        <c:ser>
          <c:idx val="1"/>
          <c:order val="1"/>
          <c:tx>
            <c:strRef>
              <c:f>'Figure 8 + 9'!$E$5</c:f>
              <c:strCache>
                <c:ptCount val="1"/>
                <c:pt idx="0">
                  <c:v>Total Non Market Work</c:v>
                </c:pt>
              </c:strCache>
            </c:strRef>
          </c:tx>
          <c:spPr>
            <a:ln w="19050">
              <a:solidFill>
                <a:srgbClr val="FF00FF">
                  <a:alpha val="50000"/>
                </a:srgbClr>
              </a:solidFill>
              <a:prstDash val="dash"/>
            </a:ln>
          </c:spPr>
          <c:marker>
            <c:symbol val="triangle"/>
            <c:size val="5"/>
          </c:marker>
          <c:cat>
            <c:numRef>
              <c:f>'Figure 8 + 9'!$A$6:$A$10</c:f>
              <c:numCache>
                <c:formatCode>General</c:formatCode>
                <c:ptCount val="5"/>
                <c:pt idx="0">
                  <c:v>1965</c:v>
                </c:pt>
                <c:pt idx="1">
                  <c:v>1975</c:v>
                </c:pt>
                <c:pt idx="2">
                  <c:v>1985</c:v>
                </c:pt>
                <c:pt idx="3">
                  <c:v>1993</c:v>
                </c:pt>
                <c:pt idx="4">
                  <c:v>2003</c:v>
                </c:pt>
              </c:numCache>
            </c:numRef>
          </c:cat>
          <c:val>
            <c:numRef>
              <c:f>'Figure 8 + 9'!$E$6:$E$10</c:f>
              <c:numCache>
                <c:formatCode>General</c:formatCode>
                <c:ptCount val="5"/>
                <c:pt idx="0">
                  <c:v>9.77</c:v>
                </c:pt>
                <c:pt idx="1">
                  <c:v>10.71</c:v>
                </c:pt>
                <c:pt idx="2">
                  <c:v>13.67</c:v>
                </c:pt>
                <c:pt idx="3">
                  <c:v>12.22</c:v>
                </c:pt>
                <c:pt idx="4">
                  <c:v>13.66</c:v>
                </c:pt>
              </c:numCache>
            </c:numRef>
          </c:val>
          <c:smooth val="0"/>
        </c:ser>
        <c:dLbls>
          <c:showLegendKey val="0"/>
          <c:showVal val="0"/>
          <c:showCatName val="0"/>
          <c:showSerName val="0"/>
          <c:showPercent val="0"/>
          <c:showBubbleSize val="0"/>
        </c:dLbls>
        <c:marker val="1"/>
        <c:smooth val="0"/>
        <c:axId val="99742080"/>
        <c:axId val="99743616"/>
      </c:lineChart>
      <c:catAx>
        <c:axId val="99742080"/>
        <c:scaling>
          <c:orientation val="minMax"/>
        </c:scaling>
        <c:delete val="0"/>
        <c:axPos val="b"/>
        <c:numFmt formatCode="General" sourceLinked="1"/>
        <c:majorTickMark val="in"/>
        <c:minorTickMark val="none"/>
        <c:tickLblPos val="nextTo"/>
        <c:spPr>
          <a:ln>
            <a:solidFill>
              <a:sysClr val="windowText" lastClr="000000"/>
            </a:solidFill>
          </a:ln>
        </c:spPr>
        <c:txPr>
          <a:bodyPr/>
          <a:lstStyle/>
          <a:p>
            <a:pPr>
              <a:defRPr baseline="0"/>
            </a:pPr>
            <a:endParaRPr lang="en-US"/>
          </a:p>
        </c:txPr>
        <c:crossAx val="99743616"/>
        <c:crosses val="autoZero"/>
        <c:auto val="1"/>
        <c:lblAlgn val="ctr"/>
        <c:lblOffset val="100"/>
        <c:noMultiLvlLbl val="0"/>
      </c:catAx>
      <c:valAx>
        <c:axId val="99743616"/>
        <c:scaling>
          <c:orientation val="minMax"/>
        </c:scaling>
        <c:delete val="0"/>
        <c:axPos val="l"/>
        <c:title>
          <c:tx>
            <c:rich>
              <a:bodyPr rot="-5400000" vert="horz"/>
              <a:lstStyle/>
              <a:p>
                <a:pPr>
                  <a:defRPr/>
                </a:pPr>
                <a:r>
                  <a:rPr lang="en-US" b="0"/>
                  <a:t>Hours per Week</a:t>
                </a:r>
              </a:p>
            </c:rich>
          </c:tx>
          <c:overlay val="0"/>
        </c:title>
        <c:numFmt formatCode="General" sourceLinked="1"/>
        <c:majorTickMark val="in"/>
        <c:minorTickMark val="none"/>
        <c:tickLblPos val="nextTo"/>
        <c:spPr>
          <a:ln>
            <a:solidFill>
              <a:sysClr val="windowText" lastClr="000000"/>
            </a:solidFill>
          </a:ln>
        </c:spPr>
        <c:txPr>
          <a:bodyPr/>
          <a:lstStyle/>
          <a:p>
            <a:pPr>
              <a:defRPr baseline="0"/>
            </a:pPr>
            <a:endParaRPr lang="en-US"/>
          </a:p>
        </c:txPr>
        <c:crossAx val="99742080"/>
        <c:crosses val="autoZero"/>
        <c:crossBetween val="midCat"/>
      </c:valAx>
    </c:plotArea>
    <c:plotVisOnly val="1"/>
    <c:dispBlanksAs val="gap"/>
    <c:showDLblsOverMax val="0"/>
  </c:chart>
  <c:spPr>
    <a:ln>
      <a:noFill/>
    </a:ln>
  </c:spPr>
  <c:txPr>
    <a:bodyPr/>
    <a:lstStyle/>
    <a:p>
      <a:pPr>
        <a:defRPr sz="1200">
          <a:latin typeface="Palatino Linotype" pitchFamily="18" charset="0"/>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8 + 9'!$F$5</c:f>
              <c:strCache>
                <c:ptCount val="1"/>
                <c:pt idx="0">
                  <c:v>Core Market Work</c:v>
                </c:pt>
              </c:strCache>
            </c:strRef>
          </c:tx>
          <c:spPr>
            <a:ln w="19050">
              <a:solidFill>
                <a:srgbClr val="4444A2"/>
              </a:solidFill>
            </a:ln>
          </c:spPr>
          <c:cat>
            <c:numRef>
              <c:f>'Figure 8 + 9'!$A$6:$A$10</c:f>
              <c:numCache>
                <c:formatCode>General</c:formatCode>
                <c:ptCount val="5"/>
                <c:pt idx="0">
                  <c:v>1965</c:v>
                </c:pt>
                <c:pt idx="1">
                  <c:v>1975</c:v>
                </c:pt>
                <c:pt idx="2">
                  <c:v>1985</c:v>
                </c:pt>
                <c:pt idx="3">
                  <c:v>1993</c:v>
                </c:pt>
                <c:pt idx="4">
                  <c:v>2003</c:v>
                </c:pt>
              </c:numCache>
            </c:numRef>
          </c:cat>
          <c:val>
            <c:numRef>
              <c:f>'Figure 8 + 9'!$F$6:$F$10</c:f>
              <c:numCache>
                <c:formatCode>General</c:formatCode>
                <c:ptCount val="5"/>
                <c:pt idx="0">
                  <c:v>16.899999999999999</c:v>
                </c:pt>
                <c:pt idx="1">
                  <c:v>17.059999999999999</c:v>
                </c:pt>
                <c:pt idx="2">
                  <c:v>20.51</c:v>
                </c:pt>
                <c:pt idx="3">
                  <c:v>24.25</c:v>
                </c:pt>
                <c:pt idx="4">
                  <c:v>23.94</c:v>
                </c:pt>
              </c:numCache>
            </c:numRef>
          </c:val>
          <c:smooth val="0"/>
        </c:ser>
        <c:ser>
          <c:idx val="1"/>
          <c:order val="1"/>
          <c:tx>
            <c:strRef>
              <c:f>'Figure 8 + 9'!$G$5</c:f>
              <c:strCache>
                <c:ptCount val="1"/>
                <c:pt idx="0">
                  <c:v>Total Non Market Work</c:v>
                </c:pt>
              </c:strCache>
            </c:strRef>
          </c:tx>
          <c:spPr>
            <a:ln w="19050">
              <a:solidFill>
                <a:srgbClr val="FF00FF">
                  <a:alpha val="50000"/>
                </a:srgbClr>
              </a:solidFill>
              <a:prstDash val="dash"/>
            </a:ln>
          </c:spPr>
          <c:marker>
            <c:symbol val="triangle"/>
            <c:size val="5"/>
          </c:marker>
          <c:cat>
            <c:numRef>
              <c:f>'Figure 8 + 9'!$A$6:$A$10</c:f>
              <c:numCache>
                <c:formatCode>General</c:formatCode>
                <c:ptCount val="5"/>
                <c:pt idx="0">
                  <c:v>1965</c:v>
                </c:pt>
                <c:pt idx="1">
                  <c:v>1975</c:v>
                </c:pt>
                <c:pt idx="2">
                  <c:v>1985</c:v>
                </c:pt>
                <c:pt idx="3">
                  <c:v>1993</c:v>
                </c:pt>
                <c:pt idx="4">
                  <c:v>2003</c:v>
                </c:pt>
              </c:numCache>
            </c:numRef>
          </c:cat>
          <c:val>
            <c:numRef>
              <c:f>'Figure 8 + 9'!$G$6:$G$10</c:f>
              <c:numCache>
                <c:formatCode>General</c:formatCode>
                <c:ptCount val="5"/>
                <c:pt idx="0">
                  <c:v>34.799999999999997</c:v>
                </c:pt>
                <c:pt idx="1">
                  <c:v>29</c:v>
                </c:pt>
                <c:pt idx="2">
                  <c:v>26.26</c:v>
                </c:pt>
                <c:pt idx="3">
                  <c:v>22.8</c:v>
                </c:pt>
                <c:pt idx="4">
                  <c:v>22.21</c:v>
                </c:pt>
              </c:numCache>
            </c:numRef>
          </c:val>
          <c:smooth val="0"/>
        </c:ser>
        <c:dLbls>
          <c:showLegendKey val="0"/>
          <c:showVal val="0"/>
          <c:showCatName val="0"/>
          <c:showSerName val="0"/>
          <c:showPercent val="0"/>
          <c:showBubbleSize val="0"/>
        </c:dLbls>
        <c:marker val="1"/>
        <c:smooth val="0"/>
        <c:axId val="100314112"/>
        <c:axId val="100320000"/>
      </c:lineChart>
      <c:catAx>
        <c:axId val="100314112"/>
        <c:scaling>
          <c:orientation val="minMax"/>
        </c:scaling>
        <c:delete val="0"/>
        <c:axPos val="b"/>
        <c:numFmt formatCode="General" sourceLinked="1"/>
        <c:majorTickMark val="in"/>
        <c:minorTickMark val="none"/>
        <c:tickLblPos val="nextTo"/>
        <c:spPr>
          <a:ln>
            <a:solidFill>
              <a:sysClr val="windowText" lastClr="000000"/>
            </a:solidFill>
          </a:ln>
        </c:spPr>
        <c:crossAx val="100320000"/>
        <c:crosses val="autoZero"/>
        <c:auto val="1"/>
        <c:lblAlgn val="ctr"/>
        <c:lblOffset val="100"/>
        <c:noMultiLvlLbl val="0"/>
      </c:catAx>
      <c:valAx>
        <c:axId val="100320000"/>
        <c:scaling>
          <c:orientation val="minMax"/>
          <c:max val="45"/>
        </c:scaling>
        <c:delete val="0"/>
        <c:axPos val="l"/>
        <c:title>
          <c:tx>
            <c:rich>
              <a:bodyPr rot="-5400000" vert="horz"/>
              <a:lstStyle/>
              <a:p>
                <a:pPr>
                  <a:defRPr/>
                </a:pPr>
                <a:r>
                  <a:rPr lang="en-US" b="0"/>
                  <a:t>Hours per Week</a:t>
                </a:r>
              </a:p>
            </c:rich>
          </c:tx>
          <c:overlay val="0"/>
        </c:title>
        <c:numFmt formatCode="General" sourceLinked="1"/>
        <c:majorTickMark val="in"/>
        <c:minorTickMark val="none"/>
        <c:tickLblPos val="nextTo"/>
        <c:spPr>
          <a:ln>
            <a:solidFill>
              <a:sysClr val="windowText" lastClr="000000"/>
            </a:solidFill>
          </a:ln>
        </c:spPr>
        <c:txPr>
          <a:bodyPr/>
          <a:lstStyle/>
          <a:p>
            <a:pPr>
              <a:defRPr baseline="0"/>
            </a:pPr>
            <a:endParaRPr lang="en-US"/>
          </a:p>
        </c:txPr>
        <c:crossAx val="100314112"/>
        <c:crosses val="autoZero"/>
        <c:crossBetween val="midCat"/>
      </c:valAx>
    </c:plotArea>
    <c:plotVisOnly val="1"/>
    <c:dispBlanksAs val="gap"/>
    <c:showDLblsOverMax val="0"/>
  </c:chart>
  <c:spPr>
    <a:ln>
      <a:noFill/>
    </a:ln>
  </c:spPr>
  <c:txPr>
    <a:bodyPr/>
    <a:lstStyle/>
    <a:p>
      <a:pPr>
        <a:defRPr sz="1200">
          <a:latin typeface="Palatino Linotype" pitchFamily="18" charset="0"/>
        </a:defRPr>
      </a:pPr>
      <a:endParaRPr lang="en-US"/>
    </a:p>
  </c:txPr>
  <c:printSettings>
    <c:headerFooter/>
    <c:pageMargins b="0.78740157499999996" l="0.70000000000000051" r="0.70000000000000051" t="0.7874015749999999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9</xdr:col>
      <xdr:colOff>9525</xdr:colOff>
      <xdr:row>8</xdr:row>
      <xdr:rowOff>14287</xdr:rowOff>
    </xdr:from>
    <xdr:to>
      <xdr:col>14</xdr:col>
      <xdr:colOff>381001</xdr:colOff>
      <xdr:row>23</xdr:row>
      <xdr:rowOff>36787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4762</xdr:colOff>
      <xdr:row>33</xdr:row>
      <xdr:rowOff>9525</xdr:rowOff>
    </xdr:from>
    <xdr:to>
      <xdr:col>10</xdr:col>
      <xdr:colOff>428625</xdr:colOff>
      <xdr:row>48</xdr:row>
      <xdr:rowOff>133350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0.40729</cdr:x>
      <cdr:y>0.28472</cdr:y>
    </cdr:from>
    <cdr:to>
      <cdr:x>0.54063</cdr:x>
      <cdr:y>0.36806</cdr:y>
    </cdr:to>
    <cdr:sp macro="" textlink="">
      <cdr:nvSpPr>
        <cdr:cNvPr id="2" name="Textfeld 1"/>
        <cdr:cNvSpPr txBox="1"/>
      </cdr:nvSpPr>
      <cdr:spPr>
        <a:xfrm xmlns:a="http://schemas.openxmlformats.org/drawingml/2006/main">
          <a:off x="1862138" y="781050"/>
          <a:ext cx="609600"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All</a:t>
          </a:r>
        </a:p>
      </cdr:txBody>
    </cdr:sp>
  </cdr:relSizeAnchor>
  <cdr:relSizeAnchor xmlns:cdr="http://schemas.openxmlformats.org/drawingml/2006/chartDrawing">
    <cdr:from>
      <cdr:x>0.33361</cdr:x>
      <cdr:y>0.51693</cdr:y>
    </cdr:from>
    <cdr:to>
      <cdr:x>0.53931</cdr:x>
      <cdr:y>0.62109</cdr:y>
    </cdr:to>
    <cdr:sp macro="" textlink="">
      <cdr:nvSpPr>
        <cdr:cNvPr id="3" name="Textfeld 2"/>
        <cdr:cNvSpPr txBox="1"/>
      </cdr:nvSpPr>
      <cdr:spPr>
        <a:xfrm xmlns:a="http://schemas.openxmlformats.org/drawingml/2006/main">
          <a:off x="1434689" y="1334327"/>
          <a:ext cx="884649" cy="2688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Female</a:t>
          </a:r>
        </a:p>
      </cdr:txBody>
    </cdr:sp>
  </cdr:relSizeAnchor>
  <cdr:relSizeAnchor xmlns:cdr="http://schemas.openxmlformats.org/drawingml/2006/chartDrawing">
    <cdr:from>
      <cdr:x>0.44688</cdr:x>
      <cdr:y>0.07986</cdr:y>
    </cdr:from>
    <cdr:to>
      <cdr:x>0.60313</cdr:x>
      <cdr:y>0.16667</cdr:y>
    </cdr:to>
    <cdr:sp macro="" textlink="">
      <cdr:nvSpPr>
        <cdr:cNvPr id="4" name="Textfeld 3"/>
        <cdr:cNvSpPr txBox="1"/>
      </cdr:nvSpPr>
      <cdr:spPr>
        <a:xfrm xmlns:a="http://schemas.openxmlformats.org/drawingml/2006/main">
          <a:off x="2043113" y="219075"/>
          <a:ext cx="71437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0.44271</cdr:x>
      <cdr:y>0.03472</cdr:y>
    </cdr:from>
    <cdr:to>
      <cdr:x>0.62396</cdr:x>
      <cdr:y>0.17014</cdr:y>
    </cdr:to>
    <cdr:sp macro="" textlink="">
      <cdr:nvSpPr>
        <cdr:cNvPr id="5" name="Textfeld 4"/>
        <cdr:cNvSpPr txBox="1"/>
      </cdr:nvSpPr>
      <cdr:spPr>
        <a:xfrm xmlns:a="http://schemas.openxmlformats.org/drawingml/2006/main">
          <a:off x="2024063" y="95250"/>
          <a:ext cx="828675" cy="3714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baseline="0">
              <a:latin typeface="Palatino Linotype" panose="02040502050505030304" pitchFamily="18" charset="0"/>
            </a:rPr>
            <a:t>Male</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742950</xdr:colOff>
      <xdr:row>12</xdr:row>
      <xdr:rowOff>19050</xdr:rowOff>
    </xdr:from>
    <xdr:to>
      <xdr:col>6</xdr:col>
      <xdr:colOff>409575</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12</xdr:row>
      <xdr:rowOff>9525</xdr:rowOff>
    </xdr:from>
    <xdr:to>
      <xdr:col>12</xdr:col>
      <xdr:colOff>409575</xdr:colOff>
      <xdr:row>26</xdr:row>
      <xdr:rowOff>161925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0.19604</cdr:x>
      <cdr:y>0.50313</cdr:y>
    </cdr:from>
    <cdr:to>
      <cdr:x>0.39604</cdr:x>
      <cdr:y>0.83646</cdr:y>
    </cdr:to>
    <cdr:sp macro="" textlink="">
      <cdr:nvSpPr>
        <cdr:cNvPr id="2" name="Textfeld 1"/>
        <cdr:cNvSpPr txBox="1"/>
      </cdr:nvSpPr>
      <cdr:spPr>
        <a:xfrm xmlns:a="http://schemas.openxmlformats.org/drawingml/2006/main">
          <a:off x="830943" y="1428101"/>
          <a:ext cx="847725" cy="94614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1200">
              <a:latin typeface="Palatino Linotype" pitchFamily="18" charset="0"/>
            </a:rPr>
            <a:t>Non</a:t>
          </a:r>
          <a:r>
            <a:rPr lang="de-DE" sz="1200" baseline="0">
              <a:latin typeface="Palatino Linotype" pitchFamily="18" charset="0"/>
            </a:rPr>
            <a:t> Market Work</a:t>
          </a:r>
          <a:endParaRPr lang="de-DE" sz="1200">
            <a:latin typeface="Palatino Linotype" pitchFamily="18" charset="0"/>
          </a:endParaRPr>
        </a:p>
      </cdr:txBody>
    </cdr:sp>
  </cdr:relSizeAnchor>
  <cdr:relSizeAnchor xmlns:cdr="http://schemas.openxmlformats.org/drawingml/2006/chartDrawing">
    <cdr:from>
      <cdr:x>0.17322</cdr:x>
      <cdr:y>0.19629</cdr:y>
    </cdr:from>
    <cdr:to>
      <cdr:x>0.37322</cdr:x>
      <cdr:y>0.52962</cdr:y>
    </cdr:to>
    <cdr:sp macro="" textlink="">
      <cdr:nvSpPr>
        <cdr:cNvPr id="3" name="Textfeld 1"/>
        <cdr:cNvSpPr txBox="1"/>
      </cdr:nvSpPr>
      <cdr:spPr>
        <a:xfrm xmlns:a="http://schemas.openxmlformats.org/drawingml/2006/main">
          <a:off x="734203" y="557163"/>
          <a:ext cx="847725" cy="94614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1200">
              <a:latin typeface="Palatino Linotype" pitchFamily="18" charset="0"/>
            </a:rPr>
            <a:t>Core </a:t>
          </a:r>
          <a:r>
            <a:rPr lang="de-DE" sz="1200" baseline="0">
              <a:latin typeface="Palatino Linotype" pitchFamily="18" charset="0"/>
            </a:rPr>
            <a:t>Market Work</a:t>
          </a:r>
          <a:endParaRPr lang="de-DE" sz="1200">
            <a:latin typeface="Palatino Linotype" pitchFamily="18" charset="0"/>
          </a:endParaRPr>
        </a:p>
      </cdr:txBody>
    </cdr:sp>
  </cdr:relSizeAnchor>
</c:userShapes>
</file>

<file path=xl/drawings/drawing14.xml><?xml version="1.0" encoding="utf-8"?>
<c:userShapes xmlns:c="http://schemas.openxmlformats.org/drawingml/2006/chart">
  <cdr:relSizeAnchor xmlns:cdr="http://schemas.openxmlformats.org/drawingml/2006/chartDrawing">
    <cdr:from>
      <cdr:x>0.275</cdr:x>
      <cdr:y>0.15625</cdr:y>
    </cdr:from>
    <cdr:to>
      <cdr:x>0.475</cdr:x>
      <cdr:y>0.48958</cdr:y>
    </cdr:to>
    <cdr:sp macro="" textlink="">
      <cdr:nvSpPr>
        <cdr:cNvPr id="2" name="Textfeld 1"/>
        <cdr:cNvSpPr txBox="1"/>
      </cdr:nvSpPr>
      <cdr:spPr>
        <a:xfrm xmlns:a="http://schemas.openxmlformats.org/drawingml/2006/main">
          <a:off x="1257300" y="428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Non</a:t>
          </a:r>
          <a:r>
            <a:rPr lang="de-DE" sz="1200" baseline="0">
              <a:latin typeface="Palatino Linotype" pitchFamily="18" charset="0"/>
            </a:rPr>
            <a:t> Market Work</a:t>
          </a:r>
          <a:endParaRPr lang="de-DE" sz="1200">
            <a:latin typeface="Palatino Linotype" pitchFamily="18" charset="0"/>
          </a:endParaRPr>
        </a:p>
      </cdr:txBody>
    </cdr:sp>
  </cdr:relSizeAnchor>
  <cdr:relSizeAnchor xmlns:cdr="http://schemas.openxmlformats.org/drawingml/2006/chartDrawing">
    <cdr:from>
      <cdr:x>0.43333</cdr:x>
      <cdr:y>0.45486</cdr:y>
    </cdr:from>
    <cdr:to>
      <cdr:x>0.63333</cdr:x>
      <cdr:y>0.78819</cdr:y>
    </cdr:to>
    <cdr:sp macro="" textlink="">
      <cdr:nvSpPr>
        <cdr:cNvPr id="3" name="Textfeld 2"/>
        <cdr:cNvSpPr txBox="1"/>
      </cdr:nvSpPr>
      <cdr:spPr>
        <a:xfrm xmlns:a="http://schemas.openxmlformats.org/drawingml/2006/main">
          <a:off x="1981200" y="12477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Core Market Work</a:t>
          </a:r>
        </a:p>
      </cdr:txBody>
    </cdr:sp>
  </cdr:relSizeAnchor>
</c:userShapes>
</file>

<file path=xl/drawings/drawing15.xml><?xml version="1.0" encoding="utf-8"?>
<xdr:wsDr xmlns:xdr="http://schemas.openxmlformats.org/drawingml/2006/spreadsheetDrawing" xmlns:a="http://schemas.openxmlformats.org/drawingml/2006/main">
  <xdr:twoCellAnchor>
    <xdr:from>
      <xdr:col>5</xdr:col>
      <xdr:colOff>19050</xdr:colOff>
      <xdr:row>9</xdr:row>
      <xdr:rowOff>4762</xdr:rowOff>
    </xdr:from>
    <xdr:to>
      <xdr:col>11</xdr:col>
      <xdr:colOff>19050</xdr:colOff>
      <xdr:row>23</xdr:row>
      <xdr:rowOff>80962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4</xdr:col>
      <xdr:colOff>19050</xdr:colOff>
      <xdr:row>5</xdr:row>
      <xdr:rowOff>14287</xdr:rowOff>
    </xdr:from>
    <xdr:to>
      <xdr:col>9</xdr:col>
      <xdr:colOff>409575</xdr:colOff>
      <xdr:row>19</xdr:row>
      <xdr:rowOff>90487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9525</xdr:colOff>
      <xdr:row>9</xdr:row>
      <xdr:rowOff>19050</xdr:rowOff>
    </xdr:from>
    <xdr:to>
      <xdr:col>14</xdr:col>
      <xdr:colOff>438150</xdr:colOff>
      <xdr:row>24</xdr:row>
      <xdr:rowOff>19050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0.22938</cdr:x>
      <cdr:y>0.04334</cdr:y>
    </cdr:from>
    <cdr:to>
      <cdr:x>0.69143</cdr:x>
      <cdr:y>0.17</cdr:y>
    </cdr:to>
    <cdr:sp macro="" textlink="">
      <cdr:nvSpPr>
        <cdr:cNvPr id="2" name="Textfeld 1"/>
        <cdr:cNvSpPr txBox="1"/>
      </cdr:nvSpPr>
      <cdr:spPr>
        <a:xfrm xmlns:a="http://schemas.openxmlformats.org/drawingml/2006/main">
          <a:off x="972249" y="123835"/>
          <a:ext cx="1958456" cy="3619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casual contracts</a:t>
          </a:r>
        </a:p>
      </cdr:txBody>
    </cdr:sp>
  </cdr:relSizeAnchor>
  <cdr:relSizeAnchor xmlns:cdr="http://schemas.openxmlformats.org/drawingml/2006/chartDrawing">
    <cdr:from>
      <cdr:x>0.22625</cdr:x>
      <cdr:y>0.68333</cdr:y>
    </cdr:from>
    <cdr:to>
      <cdr:x>0.69438</cdr:x>
      <cdr:y>0.80667</cdr:y>
    </cdr:to>
    <cdr:sp macro="" textlink="">
      <cdr:nvSpPr>
        <cdr:cNvPr id="3" name="Textfeld 2"/>
        <cdr:cNvSpPr txBox="1"/>
      </cdr:nvSpPr>
      <cdr:spPr>
        <a:xfrm xmlns:a="http://schemas.openxmlformats.org/drawingml/2006/main">
          <a:off x="958979" y="1952615"/>
          <a:ext cx="1984227" cy="3524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1200">
              <a:effectLst/>
              <a:latin typeface="Palatino Linotype" panose="02040502050505030304" pitchFamily="18" charset="0"/>
              <a:ea typeface="+mn-ea"/>
              <a:cs typeface="+mn-cs"/>
            </a:rPr>
            <a:t>annual contracts</a:t>
          </a:r>
          <a:endParaRPr lang="de-DE" sz="1200">
            <a:effectLst/>
            <a:latin typeface="Palatino Linotype" panose="02040502050505030304" pitchFamily="18" charset="0"/>
          </a:endParaRPr>
        </a:p>
        <a:p xmlns:a="http://schemas.openxmlformats.org/drawingml/2006/main">
          <a:endParaRPr lang="de-DE" sz="1100">
            <a:latin typeface="Palatino Linotype" panose="02040502050505030304" pitchFamily="18" charset="0"/>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13</xdr:row>
      <xdr:rowOff>4761</xdr:rowOff>
    </xdr:from>
    <xdr:to>
      <xdr:col>5</xdr:col>
      <xdr:colOff>466725</xdr:colOff>
      <xdr:row>28</xdr:row>
      <xdr:rowOff>28574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21</xdr:row>
      <xdr:rowOff>14287</xdr:rowOff>
    </xdr:from>
    <xdr:to>
      <xdr:col>10</xdr:col>
      <xdr:colOff>438150</xdr:colOff>
      <xdr:row>35</xdr:row>
      <xdr:rowOff>123825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0.45657</cdr:x>
      <cdr:y>0.59008</cdr:y>
    </cdr:from>
    <cdr:to>
      <cdr:x>0.72829</cdr:x>
      <cdr:y>0.70579</cdr:y>
    </cdr:to>
    <cdr:sp macro="" textlink="">
      <cdr:nvSpPr>
        <cdr:cNvPr id="2" name="Textfeld 1"/>
        <cdr:cNvSpPr txBox="1"/>
      </cdr:nvSpPr>
      <cdr:spPr>
        <a:xfrm xmlns:a="http://schemas.openxmlformats.org/drawingml/2006/main">
          <a:off x="1952625" y="1700214"/>
          <a:ext cx="1162050" cy="333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Married Female</a:t>
          </a:r>
        </a:p>
      </cdr:txBody>
    </cdr:sp>
  </cdr:relSizeAnchor>
  <cdr:relSizeAnchor xmlns:cdr="http://schemas.openxmlformats.org/drawingml/2006/chartDrawing">
    <cdr:from>
      <cdr:x>0.15145</cdr:x>
      <cdr:y>0.37521</cdr:y>
    </cdr:from>
    <cdr:to>
      <cdr:x>0.41203</cdr:x>
      <cdr:y>0.69256</cdr:y>
    </cdr:to>
    <cdr:sp macro="" textlink="">
      <cdr:nvSpPr>
        <cdr:cNvPr id="3" name="Textfeld 2"/>
        <cdr:cNvSpPr txBox="1"/>
      </cdr:nvSpPr>
      <cdr:spPr>
        <a:xfrm xmlns:a="http://schemas.openxmlformats.org/drawingml/2006/main">
          <a:off x="647699" y="1081089"/>
          <a:ext cx="111442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Single Female</a:t>
          </a:r>
        </a:p>
      </cdr:txBody>
    </cdr:sp>
  </cdr:relSizeAnchor>
  <cdr:relSizeAnchor xmlns:cdr="http://schemas.openxmlformats.org/drawingml/2006/chartDrawing">
    <cdr:from>
      <cdr:x>0.42762</cdr:x>
      <cdr:y>0.22645</cdr:y>
    </cdr:from>
    <cdr:to>
      <cdr:x>0.64143</cdr:x>
      <cdr:y>0.5438</cdr:y>
    </cdr:to>
    <cdr:sp macro="" textlink="">
      <cdr:nvSpPr>
        <cdr:cNvPr id="4" name="Textfeld 3"/>
        <cdr:cNvSpPr txBox="1"/>
      </cdr:nvSpPr>
      <cdr:spPr>
        <a:xfrm xmlns:a="http://schemas.openxmlformats.org/drawingml/2006/main">
          <a:off x="1828800" y="65246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Single Male</a:t>
          </a:r>
        </a:p>
      </cdr:txBody>
    </cdr:sp>
  </cdr:relSizeAnchor>
  <cdr:relSizeAnchor xmlns:cdr="http://schemas.openxmlformats.org/drawingml/2006/chartDrawing">
    <cdr:from>
      <cdr:x>0.48552</cdr:x>
      <cdr:y>0.06446</cdr:y>
    </cdr:from>
    <cdr:to>
      <cdr:x>0.69933</cdr:x>
      <cdr:y>0.38182</cdr:y>
    </cdr:to>
    <cdr:sp macro="" textlink="">
      <cdr:nvSpPr>
        <cdr:cNvPr id="5" name="Textfeld 4"/>
        <cdr:cNvSpPr txBox="1"/>
      </cdr:nvSpPr>
      <cdr:spPr>
        <a:xfrm xmlns:a="http://schemas.openxmlformats.org/drawingml/2006/main">
          <a:off x="2076450" y="1857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200">
              <a:latin typeface="Palatino Linotype" pitchFamily="18" charset="0"/>
            </a:rPr>
            <a:t>Married Male</a:t>
          </a:r>
        </a:p>
      </cdr:txBody>
    </cdr:sp>
  </cdr:relSizeAnchor>
</c:userShapes>
</file>

<file path=xl/drawings/drawing3.xml><?xml version="1.0" encoding="utf-8"?>
<c:userShapes xmlns:c="http://schemas.openxmlformats.org/drawingml/2006/chart">
  <cdr:relSizeAnchor xmlns:cdr="http://schemas.openxmlformats.org/drawingml/2006/chartDrawing">
    <cdr:from>
      <cdr:x>0.45833</cdr:x>
      <cdr:y>0.20312</cdr:y>
    </cdr:from>
    <cdr:to>
      <cdr:x>0.70404</cdr:x>
      <cdr:y>0.29688</cdr:y>
    </cdr:to>
    <cdr:sp macro="" textlink="">
      <cdr:nvSpPr>
        <cdr:cNvPr id="2" name="Textfeld 1"/>
        <cdr:cNvSpPr txBox="1"/>
      </cdr:nvSpPr>
      <cdr:spPr>
        <a:xfrm xmlns:a="http://schemas.openxmlformats.org/drawingml/2006/main">
          <a:off x="1947055" y="563980"/>
          <a:ext cx="1043795" cy="2603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Household</a:t>
          </a:r>
        </a:p>
      </cdr:txBody>
    </cdr:sp>
  </cdr:relSizeAnchor>
  <cdr:relSizeAnchor xmlns:cdr="http://schemas.openxmlformats.org/drawingml/2006/chartDrawing">
    <cdr:from>
      <cdr:x>0.175</cdr:x>
      <cdr:y>0.30382</cdr:y>
    </cdr:from>
    <cdr:to>
      <cdr:x>0.34375</cdr:x>
      <cdr:y>0.40799</cdr:y>
    </cdr:to>
    <cdr:sp macro="" textlink="">
      <cdr:nvSpPr>
        <cdr:cNvPr id="4" name="Textfeld 3"/>
        <cdr:cNvSpPr txBox="1"/>
      </cdr:nvSpPr>
      <cdr:spPr>
        <a:xfrm xmlns:a="http://schemas.openxmlformats.org/drawingml/2006/main">
          <a:off x="800100" y="833439"/>
          <a:ext cx="771525" cy="2857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Family</a:t>
          </a:r>
        </a:p>
      </cdr:txBody>
    </cdr:sp>
  </cdr:relSizeAnchor>
  <cdr:relSizeAnchor xmlns:cdr="http://schemas.openxmlformats.org/drawingml/2006/chartDrawing">
    <cdr:from>
      <cdr:x>0.35417</cdr:x>
      <cdr:y>0.48437</cdr:y>
    </cdr:from>
    <cdr:to>
      <cdr:x>0.57709</cdr:x>
      <cdr:y>0.57465</cdr:y>
    </cdr:to>
    <cdr:sp macro="" textlink="">
      <cdr:nvSpPr>
        <cdr:cNvPr id="5" name="Textfeld 4"/>
        <cdr:cNvSpPr txBox="1"/>
      </cdr:nvSpPr>
      <cdr:spPr>
        <a:xfrm xmlns:a="http://schemas.openxmlformats.org/drawingml/2006/main">
          <a:off x="1619265" y="1328724"/>
          <a:ext cx="1019190" cy="247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Adults</a:t>
          </a:r>
        </a:p>
      </cdr:txBody>
    </cdr:sp>
  </cdr:relSizeAnchor>
  <cdr:relSizeAnchor xmlns:cdr="http://schemas.openxmlformats.org/drawingml/2006/chartDrawing">
    <cdr:from>
      <cdr:x>0.49375</cdr:x>
      <cdr:y>0.57118</cdr:y>
    </cdr:from>
    <cdr:to>
      <cdr:x>0.69375</cdr:x>
      <cdr:y>0.90451</cdr:y>
    </cdr:to>
    <cdr:sp macro="" textlink="">
      <cdr:nvSpPr>
        <cdr:cNvPr id="6" name="Textfeld 5"/>
        <cdr:cNvSpPr txBox="1"/>
      </cdr:nvSpPr>
      <cdr:spPr>
        <a:xfrm xmlns:a="http://schemas.openxmlformats.org/drawingml/2006/main">
          <a:off x="2257425" y="1566863"/>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0.1875</cdr:x>
      <cdr:y>0.62327</cdr:y>
    </cdr:from>
    <cdr:to>
      <cdr:x>0.38333</cdr:x>
      <cdr:y>0.72396</cdr:y>
    </cdr:to>
    <cdr:sp macro="" textlink="">
      <cdr:nvSpPr>
        <cdr:cNvPr id="7" name="Textfeld 6"/>
        <cdr:cNvSpPr txBox="1"/>
      </cdr:nvSpPr>
      <cdr:spPr>
        <a:xfrm xmlns:a="http://schemas.openxmlformats.org/drawingml/2006/main">
          <a:off x="857250" y="1709754"/>
          <a:ext cx="895335" cy="2762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a:latin typeface="Palatino Linotype" panose="02040502050505030304" pitchFamily="18" charset="0"/>
            </a:rPr>
            <a:t>Children</a:t>
          </a:r>
        </a:p>
      </cdr:txBody>
    </cdr:sp>
  </cdr:relSizeAnchor>
</c:userShapes>
</file>

<file path=xl/drawings/drawing4.xml><?xml version="1.0" encoding="utf-8"?>
<xdr:wsDr xmlns:xdr="http://schemas.openxmlformats.org/drawingml/2006/spreadsheetDrawing" xmlns:a="http://schemas.openxmlformats.org/drawingml/2006/main">
  <xdr:twoCellAnchor>
    <xdr:from>
      <xdr:col>11</xdr:col>
      <xdr:colOff>380999</xdr:colOff>
      <xdr:row>87</xdr:row>
      <xdr:rowOff>9525</xdr:rowOff>
    </xdr:from>
    <xdr:to>
      <xdr:col>17</xdr:col>
      <xdr:colOff>9525</xdr:colOff>
      <xdr:row>102</xdr:row>
      <xdr:rowOff>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352424</xdr:colOff>
      <xdr:row>86</xdr:row>
      <xdr:rowOff>190499</xdr:rowOff>
    </xdr:from>
    <xdr:to>
      <xdr:col>22</xdr:col>
      <xdr:colOff>742950</xdr:colOff>
      <xdr:row>102</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0.40527</cdr:x>
      <cdr:y>0.13024</cdr:y>
    </cdr:from>
    <cdr:to>
      <cdr:x>0.59972</cdr:x>
      <cdr:y>0.23978</cdr:y>
    </cdr:to>
    <cdr:sp macro="" textlink="">
      <cdr:nvSpPr>
        <cdr:cNvPr id="2" name="Textfeld 1"/>
        <cdr:cNvSpPr txBox="1"/>
      </cdr:nvSpPr>
      <cdr:spPr>
        <a:xfrm xmlns:a="http://schemas.openxmlformats.org/drawingml/2006/main">
          <a:off x="1750764" y="375101"/>
          <a:ext cx="840035" cy="3154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married</a:t>
          </a:r>
          <a:endParaRPr lang="en-US" sz="1600">
            <a:latin typeface="Palatino Linotype" panose="02040502050505030304" pitchFamily="18" charset="0"/>
          </a:endParaRPr>
        </a:p>
      </cdr:txBody>
    </cdr:sp>
  </cdr:relSizeAnchor>
  <cdr:relSizeAnchor xmlns:cdr="http://schemas.openxmlformats.org/drawingml/2006/chartDrawing">
    <cdr:from>
      <cdr:x>0.47522</cdr:x>
      <cdr:y>0.47546</cdr:y>
    </cdr:from>
    <cdr:to>
      <cdr:x>0.59705</cdr:x>
      <cdr:y>0.64402</cdr:y>
    </cdr:to>
    <cdr:sp macro="" textlink="">
      <cdr:nvSpPr>
        <cdr:cNvPr id="3" name="Textfeld 2"/>
        <cdr:cNvSpPr txBox="1"/>
      </cdr:nvSpPr>
      <cdr:spPr>
        <a:xfrm xmlns:a="http://schemas.openxmlformats.org/drawingml/2006/main">
          <a:off x="2052941" y="1369320"/>
          <a:ext cx="526306" cy="4854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not</a:t>
          </a:r>
          <a:r>
            <a:rPr lang="en-US" sz="1200" baseline="0">
              <a:latin typeface="Palatino Linotype" panose="02040502050505030304" pitchFamily="18" charset="0"/>
            </a:rPr>
            <a:t> married</a:t>
          </a:r>
          <a:endParaRPr lang="en-US" sz="1200">
            <a:latin typeface="Palatino Linotype" panose="02040502050505030304" pitchFamily="18"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0.2686</cdr:x>
      <cdr:y>0.1173</cdr:y>
    </cdr:from>
    <cdr:to>
      <cdr:x>0.38966</cdr:x>
      <cdr:y>0.30815</cdr:y>
    </cdr:to>
    <cdr:sp macro="" textlink="">
      <cdr:nvSpPr>
        <cdr:cNvPr id="2" name="Textfeld 1"/>
        <cdr:cNvSpPr txBox="1"/>
      </cdr:nvSpPr>
      <cdr:spPr>
        <a:xfrm xmlns:a="http://schemas.openxmlformats.org/drawingml/2006/main">
          <a:off x="2028826" y="56197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Single</a:t>
          </a:r>
          <a:r>
            <a:rPr lang="en-US" sz="1200" baseline="0">
              <a:latin typeface="Palatino Linotype" panose="02040502050505030304" pitchFamily="18" charset="0"/>
            </a:rPr>
            <a:t> Women</a:t>
          </a:r>
        </a:p>
      </cdr:txBody>
    </cdr:sp>
  </cdr:relSizeAnchor>
  <cdr:relSizeAnchor xmlns:cdr="http://schemas.openxmlformats.org/drawingml/2006/chartDrawing">
    <cdr:from>
      <cdr:x>0.41077</cdr:x>
      <cdr:y>0.51105</cdr:y>
    </cdr:from>
    <cdr:to>
      <cdr:x>0.53183</cdr:x>
      <cdr:y>0.7019</cdr:y>
    </cdr:to>
    <cdr:sp macro="" textlink="">
      <cdr:nvSpPr>
        <cdr:cNvPr id="3" name="Textfeld 2"/>
        <cdr:cNvSpPr txBox="1"/>
      </cdr:nvSpPr>
      <cdr:spPr>
        <a:xfrm xmlns:a="http://schemas.openxmlformats.org/drawingml/2006/main">
          <a:off x="1774536" y="1471811"/>
          <a:ext cx="522976" cy="5496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Single</a:t>
          </a:r>
          <a:r>
            <a:rPr lang="en-US" sz="1200" baseline="0">
              <a:latin typeface="Palatino Linotype" panose="02040502050505030304" pitchFamily="18" charset="0"/>
            </a:rPr>
            <a:t> Men</a:t>
          </a:r>
          <a:endParaRPr lang="en-US" sz="1200">
            <a:latin typeface="Palatino Linotype" panose="02040502050505030304" pitchFamily="18" charset="0"/>
          </a:endParaRPr>
        </a:p>
      </cdr:txBody>
    </cdr:sp>
  </cdr:relSizeAnchor>
  <cdr:relSizeAnchor xmlns:cdr="http://schemas.openxmlformats.org/drawingml/2006/chartDrawing">
    <cdr:from>
      <cdr:x>0.71396</cdr:x>
      <cdr:y>0.66286</cdr:y>
    </cdr:from>
    <cdr:to>
      <cdr:x>0.83502</cdr:x>
      <cdr:y>0.85372</cdr:y>
    </cdr:to>
    <cdr:sp macro="" textlink="">
      <cdr:nvSpPr>
        <cdr:cNvPr id="4" name="Textfeld 3"/>
        <cdr:cNvSpPr txBox="1"/>
      </cdr:nvSpPr>
      <cdr:spPr>
        <a:xfrm xmlns:a="http://schemas.openxmlformats.org/drawingml/2006/main">
          <a:off x="3084313" y="1909046"/>
          <a:ext cx="522976" cy="5496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Single</a:t>
          </a:r>
          <a:r>
            <a:rPr lang="en-US" sz="1200" baseline="0">
              <a:latin typeface="Palatino Linotype" panose="02040502050505030304" pitchFamily="18" charset="0"/>
            </a:rPr>
            <a:t> Fathers</a:t>
          </a:r>
          <a:endParaRPr lang="en-US" sz="1200">
            <a:latin typeface="Palatino Linotype" panose="02040502050505030304" pitchFamily="18" charset="0"/>
          </a:endParaRPr>
        </a:p>
      </cdr:txBody>
    </cdr:sp>
  </cdr:relSizeAnchor>
  <cdr:relSizeAnchor xmlns:cdr="http://schemas.openxmlformats.org/drawingml/2006/chartDrawing">
    <cdr:from>
      <cdr:x>0.65882</cdr:x>
      <cdr:y>0.3473</cdr:y>
    </cdr:from>
    <cdr:to>
      <cdr:x>0.77988</cdr:x>
      <cdr:y>0.53815</cdr:y>
    </cdr:to>
    <cdr:sp macro="" textlink="">
      <cdr:nvSpPr>
        <cdr:cNvPr id="5" name="Textfeld 4"/>
        <cdr:cNvSpPr txBox="1"/>
      </cdr:nvSpPr>
      <cdr:spPr>
        <a:xfrm xmlns:a="http://schemas.openxmlformats.org/drawingml/2006/main">
          <a:off x="2846087" y="1000222"/>
          <a:ext cx="522976" cy="5496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Single Mothers</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752475</xdr:colOff>
      <xdr:row>13</xdr:row>
      <xdr:rowOff>19050</xdr:rowOff>
    </xdr:from>
    <xdr:to>
      <xdr:col>6</xdr:col>
      <xdr:colOff>390525</xdr:colOff>
      <xdr:row>28</xdr:row>
      <xdr:rowOff>9525</xdr:rowOff>
    </xdr:to>
    <xdr:graphicFrame macro="">
      <xdr:nvGraphicFramePr>
        <xdr:cNvPr id="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0.41875</cdr:x>
      <cdr:y>0.14063</cdr:y>
    </cdr:from>
    <cdr:to>
      <cdr:x>0.61875</cdr:x>
      <cdr:y>0.47396</cdr:y>
    </cdr:to>
    <cdr:sp macro="" textlink="">
      <cdr:nvSpPr>
        <cdr:cNvPr id="2" name="TextBox 1"/>
        <cdr:cNvSpPr txBox="1"/>
      </cdr:nvSpPr>
      <cdr:spPr>
        <a:xfrm xmlns:a="http://schemas.openxmlformats.org/drawingml/2006/main">
          <a:off x="1914525" y="385763"/>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a:latin typeface="Palatino Linotype" panose="02040502050505030304" pitchFamily="18" charset="0"/>
            </a:rPr>
            <a:t>married, spouse present</a:t>
          </a:r>
        </a:p>
      </cdr:txBody>
    </cdr:sp>
  </cdr:relSizeAnchor>
  <cdr:relSizeAnchor xmlns:cdr="http://schemas.openxmlformats.org/drawingml/2006/chartDrawing">
    <cdr:from>
      <cdr:x>0.18559</cdr:x>
      <cdr:y>0.52983</cdr:y>
    </cdr:from>
    <cdr:to>
      <cdr:x>0.38559</cdr:x>
      <cdr:y>0.86316</cdr:y>
    </cdr:to>
    <cdr:sp macro="" textlink="">
      <cdr:nvSpPr>
        <cdr:cNvPr id="4" name="TextBox 1"/>
        <cdr:cNvSpPr txBox="1"/>
      </cdr:nvSpPr>
      <cdr:spPr>
        <a:xfrm xmlns:a="http://schemas.openxmlformats.org/drawingml/2006/main">
          <a:off x="781336" y="1508939"/>
          <a:ext cx="842010" cy="9493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a:latin typeface="Palatino Linotype" panose="02040502050505030304" pitchFamily="18" charset="0"/>
            </a:rPr>
            <a:t>never married</a:t>
          </a:r>
        </a:p>
      </cdr:txBody>
    </cdr:sp>
  </cdr:relSizeAnchor>
  <cdr:relSizeAnchor xmlns:cdr="http://schemas.openxmlformats.org/drawingml/2006/chartDrawing">
    <cdr:from>
      <cdr:x>0.61998</cdr:x>
      <cdr:y>0.73611</cdr:y>
    </cdr:from>
    <cdr:to>
      <cdr:x>0.88526</cdr:x>
      <cdr:y>0.89757</cdr:y>
    </cdr:to>
    <cdr:sp macro="" textlink="">
      <cdr:nvSpPr>
        <cdr:cNvPr id="5" name="TextBox 1"/>
        <cdr:cNvSpPr txBox="1"/>
      </cdr:nvSpPr>
      <cdr:spPr>
        <a:xfrm xmlns:a="http://schemas.openxmlformats.org/drawingml/2006/main">
          <a:off x="2610153" y="2096423"/>
          <a:ext cx="1116843" cy="45983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a:latin typeface="Palatino Linotype" panose="02040502050505030304" pitchFamily="18" charset="0"/>
            </a:rPr>
            <a:t>divorced,</a:t>
          </a:r>
          <a:r>
            <a:rPr lang="en-US" sz="1200" baseline="0">
              <a:latin typeface="Palatino Linotype" panose="02040502050505030304" pitchFamily="18" charset="0"/>
            </a:rPr>
            <a:t> separated</a:t>
          </a:r>
          <a:endParaRPr lang="en-US" sz="1200">
            <a:latin typeface="Palatino Linotype" panose="02040502050505030304" pitchFamily="18"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4</xdr:col>
      <xdr:colOff>9525</xdr:colOff>
      <xdr:row>5</xdr:row>
      <xdr:rowOff>14287</xdr:rowOff>
    </xdr:from>
    <xdr:to>
      <xdr:col>9</xdr:col>
      <xdr:colOff>409575</xdr:colOff>
      <xdr:row>20</xdr:row>
      <xdr:rowOff>38101</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http://www.cdc.gov/nchs/data/mvsr/supp/mv43_09s.pdf"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5.bin"/><Relationship Id="rId1" Type="http://schemas.openxmlformats.org/officeDocument/2006/relationships/hyperlink" Target="http://stats.oecd.org/Index.aspx?DataSetCode=LFS_SEXAGE_I_R"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7.bin"/><Relationship Id="rId1" Type="http://schemas.openxmlformats.org/officeDocument/2006/relationships/hyperlink" Target="ftp://ftp2.census.gov/programs-surveys/cps/techdocs/cpsmar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tabSelected="1" zoomScaleNormal="100" workbookViewId="0">
      <selection activeCell="O22" sqref="O22"/>
    </sheetView>
  </sheetViews>
  <sheetFormatPr defaultColWidth="9.140625" defaultRowHeight="15"/>
  <sheetData>
    <row r="1" spans="1:1">
      <c r="A1" t="s">
        <v>226</v>
      </c>
    </row>
    <row r="2" spans="1:1">
      <c r="A2" t="s">
        <v>225</v>
      </c>
    </row>
    <row r="3" spans="1:1">
      <c r="A3" t="s">
        <v>228</v>
      </c>
    </row>
    <row r="4" spans="1:1">
      <c r="A4" t="s">
        <v>227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70"/>
  <sheetViews>
    <sheetView workbookViewId="0">
      <selection activeCell="C14" sqref="C14"/>
    </sheetView>
  </sheetViews>
  <sheetFormatPr defaultColWidth="11.42578125" defaultRowHeight="15"/>
  <sheetData>
    <row r="2" spans="1:2" ht="17.25">
      <c r="B2" s="32" t="s">
        <v>141</v>
      </c>
    </row>
    <row r="4" spans="1:2">
      <c r="A4" t="s">
        <v>119</v>
      </c>
    </row>
    <row r="5" spans="1:2">
      <c r="A5" t="s">
        <v>120</v>
      </c>
      <c r="B5" t="s">
        <v>118</v>
      </c>
    </row>
    <row r="6" spans="1:2">
      <c r="A6" s="23">
        <v>21551</v>
      </c>
      <c r="B6" s="24">
        <v>10.3</v>
      </c>
    </row>
    <row r="7" spans="1:2">
      <c r="A7" s="23">
        <v>21916</v>
      </c>
      <c r="B7" s="24">
        <v>10.1</v>
      </c>
    </row>
    <row r="8" spans="1:2">
      <c r="A8" s="23">
        <v>22282</v>
      </c>
      <c r="B8" s="24">
        <v>11.3</v>
      </c>
    </row>
    <row r="9" spans="1:2">
      <c r="A9" s="23">
        <v>22647</v>
      </c>
      <c r="B9" s="24">
        <v>11.1</v>
      </c>
    </row>
    <row r="10" spans="1:2">
      <c r="A10" s="23">
        <v>23012</v>
      </c>
      <c r="B10" s="24">
        <v>10.6</v>
      </c>
    </row>
    <row r="11" spans="1:2">
      <c r="A11" s="23">
        <v>23377</v>
      </c>
      <c r="B11" s="24">
        <v>11.5</v>
      </c>
    </row>
    <row r="12" spans="1:2">
      <c r="A12" s="23">
        <v>23743</v>
      </c>
      <c r="B12" s="24">
        <v>11.3</v>
      </c>
    </row>
    <row r="13" spans="1:2">
      <c r="A13" s="23">
        <v>24108</v>
      </c>
      <c r="B13" s="24">
        <v>11.1</v>
      </c>
    </row>
    <row r="14" spans="1:2">
      <c r="A14" s="23">
        <v>24473</v>
      </c>
      <c r="B14" s="24">
        <v>12.2</v>
      </c>
    </row>
    <row r="15" spans="1:2">
      <c r="A15" s="23">
        <v>24838</v>
      </c>
      <c r="B15" s="24">
        <v>11.2</v>
      </c>
    </row>
    <row r="16" spans="1:2">
      <c r="A16" s="23">
        <v>25204</v>
      </c>
      <c r="B16" s="24">
        <v>10.7</v>
      </c>
    </row>
    <row r="17" spans="1:2">
      <c r="A17" s="23">
        <v>25569</v>
      </c>
      <c r="B17" s="24">
        <v>12.6</v>
      </c>
    </row>
    <row r="18" spans="1:2">
      <c r="A18" s="23">
        <v>25934</v>
      </c>
      <c r="B18" s="24">
        <v>13.3</v>
      </c>
    </row>
    <row r="19" spans="1:2">
      <c r="A19" s="23">
        <v>26299</v>
      </c>
      <c r="B19" s="24">
        <v>12.1</v>
      </c>
    </row>
    <row r="20" spans="1:2">
      <c r="A20" s="23">
        <v>26665</v>
      </c>
      <c r="B20" s="24">
        <v>13.1</v>
      </c>
    </row>
    <row r="21" spans="1:2">
      <c r="A21" s="23">
        <v>27030</v>
      </c>
      <c r="B21" s="24">
        <v>12.9</v>
      </c>
    </row>
    <row r="22" spans="1:2">
      <c r="A22" s="23">
        <v>27395</v>
      </c>
      <c r="B22" s="24">
        <v>13</v>
      </c>
    </row>
    <row r="23" spans="1:2">
      <c r="A23" s="23">
        <v>27760</v>
      </c>
      <c r="B23" s="24">
        <v>11.1</v>
      </c>
    </row>
    <row r="24" spans="1:2">
      <c r="A24" s="23">
        <v>28126</v>
      </c>
      <c r="B24" s="24">
        <v>10.199999999999999</v>
      </c>
    </row>
    <row r="25" spans="1:2">
      <c r="A25" s="23">
        <v>28491</v>
      </c>
      <c r="B25" s="24">
        <v>10.199999999999999</v>
      </c>
    </row>
    <row r="26" spans="1:2">
      <c r="A26" s="23">
        <v>28856</v>
      </c>
      <c r="B26" s="24">
        <v>9.8000000000000007</v>
      </c>
    </row>
    <row r="27" spans="1:2">
      <c r="A27" s="23">
        <v>29221</v>
      </c>
      <c r="B27" s="24">
        <v>10.6</v>
      </c>
    </row>
    <row r="28" spans="1:2">
      <c r="A28" s="23">
        <v>29587</v>
      </c>
      <c r="B28" s="24">
        <v>11.2</v>
      </c>
    </row>
    <row r="29" spans="1:2">
      <c r="A29" s="23">
        <v>29952</v>
      </c>
      <c r="B29" s="24">
        <v>11.5</v>
      </c>
    </row>
    <row r="30" spans="1:2">
      <c r="A30" s="23">
        <v>30317</v>
      </c>
      <c r="B30" s="24">
        <v>9.5</v>
      </c>
    </row>
    <row r="31" spans="1:2">
      <c r="A31" s="23">
        <v>30682</v>
      </c>
      <c r="B31" s="24">
        <v>10.7</v>
      </c>
    </row>
    <row r="32" spans="1:2">
      <c r="A32" s="23">
        <v>31048</v>
      </c>
      <c r="B32" s="24">
        <v>8.6</v>
      </c>
    </row>
    <row r="33" spans="1:2">
      <c r="A33" s="23">
        <v>31413</v>
      </c>
      <c r="B33" s="24">
        <v>8.1999999999999993</v>
      </c>
    </row>
    <row r="34" spans="1:2">
      <c r="A34" s="23">
        <v>31778</v>
      </c>
      <c r="B34" s="24">
        <v>7.3</v>
      </c>
    </row>
    <row r="35" spans="1:2">
      <c r="A35" s="23">
        <v>32143</v>
      </c>
      <c r="B35" s="24">
        <v>7.8</v>
      </c>
    </row>
    <row r="36" spans="1:2">
      <c r="A36" s="23">
        <v>32509</v>
      </c>
      <c r="B36" s="24">
        <v>7.8</v>
      </c>
    </row>
    <row r="37" spans="1:2">
      <c r="A37" s="23">
        <v>32874</v>
      </c>
      <c r="B37" s="24">
        <v>7.8</v>
      </c>
    </row>
    <row r="38" spans="1:2">
      <c r="A38" s="23">
        <v>33239</v>
      </c>
      <c r="B38" s="24">
        <v>8.1999999999999993</v>
      </c>
    </row>
    <row r="39" spans="1:2">
      <c r="A39" s="23">
        <v>33604</v>
      </c>
      <c r="B39" s="24">
        <v>8.9</v>
      </c>
    </row>
    <row r="40" spans="1:2">
      <c r="A40" s="23">
        <v>33970</v>
      </c>
      <c r="B40" s="24">
        <v>7.3</v>
      </c>
    </row>
    <row r="41" spans="1:2">
      <c r="A41" s="23">
        <v>34335</v>
      </c>
      <c r="B41" s="24">
        <v>6.3</v>
      </c>
    </row>
    <row r="42" spans="1:2">
      <c r="A42" s="23">
        <v>34700</v>
      </c>
      <c r="B42" s="24">
        <v>6.4</v>
      </c>
    </row>
    <row r="43" spans="1:2">
      <c r="A43" s="23">
        <v>35065</v>
      </c>
      <c r="B43" s="24">
        <v>5.9</v>
      </c>
    </row>
    <row r="44" spans="1:2">
      <c r="A44" s="23">
        <v>35431</v>
      </c>
      <c r="B44" s="24">
        <v>5.7</v>
      </c>
    </row>
    <row r="45" spans="1:2">
      <c r="A45" s="23">
        <v>35796</v>
      </c>
      <c r="B45" s="24">
        <v>6.2</v>
      </c>
    </row>
    <row r="46" spans="1:2">
      <c r="A46" s="23">
        <v>36161</v>
      </c>
      <c r="B46" s="24">
        <v>4.4000000000000004</v>
      </c>
    </row>
    <row r="47" spans="1:2">
      <c r="A47" s="23">
        <v>36526</v>
      </c>
      <c r="B47" s="24">
        <v>4.2</v>
      </c>
    </row>
    <row r="48" spans="1:2">
      <c r="A48" s="23">
        <v>36892</v>
      </c>
      <c r="B48" s="24">
        <v>4.3</v>
      </c>
    </row>
    <row r="49" spans="1:2">
      <c r="A49" s="23">
        <v>37257</v>
      </c>
      <c r="B49" s="24">
        <v>5</v>
      </c>
    </row>
    <row r="50" spans="1:2">
      <c r="A50" s="23">
        <v>37622</v>
      </c>
      <c r="B50" s="24">
        <v>4.8</v>
      </c>
    </row>
    <row r="51" spans="1:2">
      <c r="A51" s="23">
        <v>37987</v>
      </c>
      <c r="B51" s="24">
        <v>4.5999999999999996</v>
      </c>
    </row>
    <row r="52" spans="1:2">
      <c r="A52" s="23">
        <v>38353</v>
      </c>
      <c r="B52" s="24">
        <v>2.6</v>
      </c>
    </row>
    <row r="53" spans="1:2">
      <c r="A53" s="23">
        <v>38718</v>
      </c>
      <c r="B53" s="24">
        <v>3.3</v>
      </c>
    </row>
    <row r="54" spans="1:2">
      <c r="A54" s="23">
        <v>39083</v>
      </c>
      <c r="B54" s="24">
        <v>3</v>
      </c>
    </row>
    <row r="55" spans="1:2">
      <c r="A55" s="23">
        <v>39448</v>
      </c>
      <c r="B55" s="24">
        <v>4.9000000000000004</v>
      </c>
    </row>
    <row r="56" spans="1:2">
      <c r="A56" s="23">
        <v>39814</v>
      </c>
      <c r="B56" s="24">
        <v>6.1</v>
      </c>
    </row>
    <row r="57" spans="1:2">
      <c r="A57" s="23">
        <v>40179</v>
      </c>
      <c r="B57" s="24">
        <v>5.6</v>
      </c>
    </row>
    <row r="58" spans="1:2">
      <c r="A58" s="23">
        <v>40544</v>
      </c>
      <c r="B58" s="24">
        <v>6</v>
      </c>
    </row>
    <row r="59" spans="1:2">
      <c r="A59" s="23">
        <v>40909</v>
      </c>
      <c r="B59" s="24">
        <v>7.6</v>
      </c>
    </row>
    <row r="60" spans="1:2">
      <c r="A60" s="23">
        <v>41275</v>
      </c>
      <c r="B60" s="24">
        <v>4.8</v>
      </c>
    </row>
    <row r="61" spans="1:2">
      <c r="A61" s="23">
        <v>41640</v>
      </c>
      <c r="B61" s="24">
        <v>4.8</v>
      </c>
    </row>
    <row r="62" spans="1:2">
      <c r="A62" s="23">
        <v>42005</v>
      </c>
      <c r="B62" s="25" t="e">
        <f>NA()</f>
        <v>#N/A</v>
      </c>
    </row>
    <row r="64" spans="1:2">
      <c r="A64" t="s">
        <v>121</v>
      </c>
    </row>
    <row r="66" spans="1:1">
      <c r="A66" t="s">
        <v>113</v>
      </c>
    </row>
    <row r="67" spans="1:1">
      <c r="A67" t="s">
        <v>114</v>
      </c>
    </row>
    <row r="68" spans="1:1">
      <c r="A68" t="s">
        <v>115</v>
      </c>
    </row>
    <row r="69" spans="1:1">
      <c r="A69" t="s">
        <v>116</v>
      </c>
    </row>
    <row r="70" spans="1:1">
      <c r="A70" t="s">
        <v>117</v>
      </c>
    </row>
  </sheetData>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2:I75"/>
  <sheetViews>
    <sheetView workbookViewId="0">
      <selection activeCell="K45" sqref="K45"/>
    </sheetView>
  </sheetViews>
  <sheetFormatPr defaultColWidth="11.42578125" defaultRowHeight="15"/>
  <cols>
    <col min="8" max="8" width="12.5703125" bestFit="1" customWidth="1"/>
  </cols>
  <sheetData>
    <row r="2" spans="1:9" ht="18">
      <c r="B2" s="37" t="s">
        <v>183</v>
      </c>
    </row>
    <row r="4" spans="1:9">
      <c r="A4" s="40"/>
      <c r="B4" s="88"/>
      <c r="C4" s="88"/>
      <c r="D4" s="89"/>
      <c r="E4" s="89"/>
      <c r="F4" s="40"/>
      <c r="G4" s="40"/>
      <c r="H4" s="40"/>
      <c r="I4" s="40"/>
    </row>
    <row r="5" spans="1:9">
      <c r="A5" s="40"/>
      <c r="B5" s="90" t="s">
        <v>48</v>
      </c>
      <c r="C5" s="90" t="s">
        <v>6</v>
      </c>
      <c r="D5" s="91" t="s">
        <v>7</v>
      </c>
      <c r="E5" s="91" t="s">
        <v>7</v>
      </c>
      <c r="F5" s="40"/>
      <c r="G5" s="40" t="s">
        <v>123</v>
      </c>
      <c r="H5" s="40" t="s">
        <v>123</v>
      </c>
      <c r="I5" s="40"/>
    </row>
    <row r="6" spans="1:9">
      <c r="A6" s="40"/>
      <c r="B6" s="90" t="s">
        <v>49</v>
      </c>
      <c r="C6" s="90" t="s">
        <v>50</v>
      </c>
      <c r="D6" s="91" t="s">
        <v>50</v>
      </c>
      <c r="E6" s="91" t="s">
        <v>5</v>
      </c>
      <c r="F6" s="40"/>
      <c r="G6" s="40" t="s">
        <v>124</v>
      </c>
      <c r="H6" s="40" t="s">
        <v>125</v>
      </c>
      <c r="I6" s="40"/>
    </row>
    <row r="7" spans="1:9">
      <c r="A7" s="40"/>
      <c r="B7" s="90" t="s">
        <v>51</v>
      </c>
      <c r="C7" s="90" t="s">
        <v>52</v>
      </c>
      <c r="D7" s="91" t="s">
        <v>52</v>
      </c>
      <c r="E7" s="91" t="s">
        <v>52</v>
      </c>
      <c r="F7" s="40"/>
      <c r="G7" s="40"/>
      <c r="H7" s="40"/>
      <c r="I7" s="40"/>
    </row>
    <row r="8" spans="1:9">
      <c r="A8" s="40"/>
      <c r="B8" s="92"/>
      <c r="C8" s="92"/>
      <c r="D8" s="93"/>
      <c r="E8" s="93"/>
      <c r="F8" s="40"/>
      <c r="G8" s="40"/>
      <c r="H8" s="40"/>
      <c r="I8" s="40"/>
    </row>
    <row r="9" spans="1:9">
      <c r="A9" s="40"/>
      <c r="B9" s="90"/>
      <c r="C9" s="90"/>
      <c r="D9" s="91"/>
      <c r="E9" s="91"/>
      <c r="F9" s="40"/>
      <c r="G9" s="40"/>
      <c r="H9" s="40"/>
      <c r="I9" s="40"/>
    </row>
    <row r="10" spans="1:9">
      <c r="A10" s="40">
        <v>1250</v>
      </c>
      <c r="B10" s="90"/>
      <c r="C10" s="90"/>
      <c r="D10" s="91"/>
      <c r="E10" s="91"/>
      <c r="F10" s="40"/>
      <c r="G10" s="40"/>
      <c r="H10" s="40"/>
      <c r="I10" s="40"/>
    </row>
    <row r="11" spans="1:9">
      <c r="A11" s="40">
        <v>1260</v>
      </c>
      <c r="B11" s="94"/>
      <c r="C11" s="94"/>
      <c r="D11" s="95"/>
      <c r="E11" s="95"/>
      <c r="F11" s="40"/>
      <c r="G11" s="40"/>
      <c r="H11" s="40"/>
      <c r="I11" s="40"/>
    </row>
    <row r="12" spans="1:9">
      <c r="A12" s="40">
        <v>1270</v>
      </c>
      <c r="B12" s="96" t="s">
        <v>53</v>
      </c>
      <c r="C12" s="97">
        <v>1.316667</v>
      </c>
      <c r="D12" s="97">
        <v>1.0571429999999999</v>
      </c>
      <c r="E12" s="97">
        <v>0.82002399999999998</v>
      </c>
      <c r="F12" s="40"/>
      <c r="G12" s="98">
        <f>D12/C12</f>
        <v>0.80289321445741402</v>
      </c>
      <c r="H12" s="98">
        <f>E12/C12</f>
        <v>0.6228028803030683</v>
      </c>
      <c r="I12" s="40"/>
    </row>
    <row r="13" spans="1:9">
      <c r="A13" s="40">
        <v>1280</v>
      </c>
      <c r="B13" s="96" t="s">
        <v>54</v>
      </c>
      <c r="C13" s="97">
        <v>1.3</v>
      </c>
      <c r="D13" s="97">
        <v>1.0625</v>
      </c>
      <c r="E13" s="97">
        <v>0.91020800000000002</v>
      </c>
      <c r="F13" s="40"/>
      <c r="G13" s="98">
        <f t="shared" ref="G13:G70" si="0">D13/C13</f>
        <v>0.81730769230769229</v>
      </c>
      <c r="H13" s="98">
        <f t="shared" ref="H13:H70" si="1">E13/C13</f>
        <v>0.70016</v>
      </c>
      <c r="I13" s="40"/>
    </row>
    <row r="14" spans="1:9">
      <c r="A14" s="40">
        <v>1290</v>
      </c>
      <c r="B14" s="96" t="s">
        <v>55</v>
      </c>
      <c r="C14" s="97">
        <v>1.335</v>
      </c>
      <c r="D14" s="97">
        <v>0.98333329999999997</v>
      </c>
      <c r="E14" s="97">
        <v>0.89706730000000001</v>
      </c>
      <c r="F14" s="40"/>
      <c r="G14" s="98">
        <f t="shared" si="0"/>
        <v>0.73657925093632959</v>
      </c>
      <c r="H14" s="98">
        <f t="shared" si="1"/>
        <v>0.67196052434456932</v>
      </c>
      <c r="I14" s="40"/>
    </row>
    <row r="15" spans="1:9">
      <c r="A15" s="40">
        <v>1300</v>
      </c>
      <c r="B15" s="96" t="s">
        <v>56</v>
      </c>
      <c r="C15" s="97">
        <v>1.337</v>
      </c>
      <c r="D15" s="97">
        <v>0.91176469999999998</v>
      </c>
      <c r="E15" s="97">
        <v>0.97617399999999999</v>
      </c>
      <c r="F15" s="40"/>
      <c r="G15" s="98">
        <f t="shared" si="0"/>
        <v>0.68194816753926701</v>
      </c>
      <c r="H15" s="98">
        <f t="shared" si="1"/>
        <v>0.73012266267763648</v>
      </c>
      <c r="I15" s="40"/>
    </row>
    <row r="16" spans="1:9">
      <c r="A16" s="40">
        <v>1310</v>
      </c>
      <c r="B16" s="96" t="s">
        <v>57</v>
      </c>
      <c r="C16" s="97">
        <v>1.3460000000000001</v>
      </c>
      <c r="D16" s="97">
        <v>1.082692</v>
      </c>
      <c r="E16" s="97">
        <v>1.0115510000000001</v>
      </c>
      <c r="F16" s="40"/>
      <c r="G16" s="98">
        <f t="shared" si="0"/>
        <v>0.80437741456166412</v>
      </c>
      <c r="H16" s="98">
        <f t="shared" si="1"/>
        <v>0.75152377414561666</v>
      </c>
      <c r="I16" s="40"/>
    </row>
    <row r="17" spans="1:9">
      <c r="A17" s="40">
        <v>1320</v>
      </c>
      <c r="B17" s="96" t="s">
        <v>58</v>
      </c>
      <c r="C17" s="97">
        <v>1.4570000000000001</v>
      </c>
      <c r="D17" s="97">
        <v>1.1875</v>
      </c>
      <c r="E17" s="97">
        <v>1.18991</v>
      </c>
      <c r="F17" s="40"/>
      <c r="G17" s="98">
        <f t="shared" si="0"/>
        <v>0.81503088538091961</v>
      </c>
      <c r="H17" s="98">
        <f t="shared" si="1"/>
        <v>0.81668496911461907</v>
      </c>
      <c r="I17" s="40"/>
    </row>
    <row r="18" spans="1:9">
      <c r="A18" s="40">
        <v>1330</v>
      </c>
      <c r="B18" s="96" t="s">
        <v>59</v>
      </c>
      <c r="C18" s="97">
        <v>1.5289999999999999</v>
      </c>
      <c r="D18" s="97">
        <v>0.9708696</v>
      </c>
      <c r="E18" s="97">
        <v>1.0792379999999999</v>
      </c>
      <c r="F18" s="40"/>
      <c r="G18" s="98">
        <f t="shared" si="0"/>
        <v>0.63497030739045135</v>
      </c>
      <c r="H18" s="98">
        <f t="shared" si="1"/>
        <v>0.70584565075212558</v>
      </c>
      <c r="I18" s="40"/>
    </row>
    <row r="19" spans="1:9">
      <c r="A19" s="40">
        <v>1340</v>
      </c>
      <c r="B19" s="96" t="s">
        <v>60</v>
      </c>
      <c r="C19" s="97">
        <v>1.5069999999999999</v>
      </c>
      <c r="D19" s="97">
        <v>1.3062499999999999</v>
      </c>
      <c r="E19" s="97">
        <v>0.91356660000000001</v>
      </c>
      <c r="F19" s="40"/>
      <c r="G19" s="98">
        <f t="shared" si="0"/>
        <v>0.86678832116788318</v>
      </c>
      <c r="H19" s="98">
        <f t="shared" si="1"/>
        <v>0.60621539482415399</v>
      </c>
      <c r="I19" s="40"/>
    </row>
    <row r="20" spans="1:9">
      <c r="A20" s="40">
        <v>1350</v>
      </c>
      <c r="B20" s="96" t="s">
        <v>61</v>
      </c>
      <c r="C20" s="97">
        <v>1.65</v>
      </c>
      <c r="D20" s="97">
        <v>1.1971149999999999</v>
      </c>
      <c r="E20" s="97">
        <v>0.99347359999999996</v>
      </c>
      <c r="F20" s="40"/>
      <c r="G20" s="98">
        <f t="shared" si="0"/>
        <v>0.7255242424242424</v>
      </c>
      <c r="H20" s="98">
        <f t="shared" si="1"/>
        <v>0.60210521212121215</v>
      </c>
      <c r="I20" s="40"/>
    </row>
    <row r="21" spans="1:9">
      <c r="A21" s="40">
        <v>1360</v>
      </c>
      <c r="B21" s="96" t="s">
        <v>62</v>
      </c>
      <c r="C21" s="97">
        <v>2.754</v>
      </c>
      <c r="D21" s="97">
        <v>1.735547</v>
      </c>
      <c r="E21" s="97">
        <v>1.207827</v>
      </c>
      <c r="F21" s="40"/>
      <c r="G21" s="98">
        <f t="shared" si="0"/>
        <v>0.63019135802469139</v>
      </c>
      <c r="H21" s="98">
        <f t="shared" si="1"/>
        <v>0.4385718954248366</v>
      </c>
      <c r="I21" s="40"/>
    </row>
    <row r="22" spans="1:9">
      <c r="A22" s="40">
        <v>1370</v>
      </c>
      <c r="B22" s="96" t="s">
        <v>63</v>
      </c>
      <c r="C22" s="97">
        <v>2.919</v>
      </c>
      <c r="D22" s="97">
        <v>2.1666669999999999</v>
      </c>
      <c r="E22" s="97">
        <v>1.228928</v>
      </c>
      <c r="F22" s="40"/>
      <c r="G22" s="98">
        <f t="shared" si="0"/>
        <v>0.74226344638574848</v>
      </c>
      <c r="H22" s="98">
        <f t="shared" si="1"/>
        <v>0.42100993490921551</v>
      </c>
      <c r="I22" s="40"/>
    </row>
    <row r="23" spans="1:9">
      <c r="A23" s="40">
        <v>1380</v>
      </c>
      <c r="B23" s="96" t="s">
        <v>64</v>
      </c>
      <c r="C23" s="97">
        <v>3.1949999999999998</v>
      </c>
      <c r="D23" s="97">
        <v>2.5340910000000001</v>
      </c>
      <c r="E23" s="99">
        <v>1.1492020000000001</v>
      </c>
      <c r="F23" s="40"/>
      <c r="G23" s="98">
        <f t="shared" si="0"/>
        <v>0.79314272300469491</v>
      </c>
      <c r="H23" s="98">
        <f t="shared" si="1"/>
        <v>0.35968763693270739</v>
      </c>
      <c r="I23" s="40"/>
    </row>
    <row r="24" spans="1:9">
      <c r="A24" s="40">
        <v>1390</v>
      </c>
      <c r="B24" s="96" t="s">
        <v>65</v>
      </c>
      <c r="C24" s="97">
        <v>3.141</v>
      </c>
      <c r="D24" s="97">
        <v>2.214286</v>
      </c>
      <c r="E24" s="97">
        <v>1.0694760000000001</v>
      </c>
      <c r="F24" s="40"/>
      <c r="G24" s="98">
        <f t="shared" si="0"/>
        <v>0.7049621139764406</v>
      </c>
      <c r="H24" s="98">
        <f t="shared" si="1"/>
        <v>0.34048901623686728</v>
      </c>
      <c r="I24" s="40"/>
    </row>
    <row r="25" spans="1:9">
      <c r="A25" s="40">
        <v>1400</v>
      </c>
      <c r="B25" s="96" t="s">
        <v>66</v>
      </c>
      <c r="C25" s="97">
        <v>3.09</v>
      </c>
      <c r="D25" s="97">
        <v>2.7737500000000002</v>
      </c>
      <c r="E25" s="97">
        <v>0.96753049999999996</v>
      </c>
      <c r="F25" s="40"/>
      <c r="G25" s="98">
        <f t="shared" si="0"/>
        <v>0.89765372168284796</v>
      </c>
      <c r="H25" s="98">
        <f t="shared" si="1"/>
        <v>0.31311666666666665</v>
      </c>
      <c r="I25" s="40"/>
    </row>
    <row r="26" spans="1:9">
      <c r="A26" s="40">
        <v>1410</v>
      </c>
      <c r="B26" s="96" t="s">
        <v>67</v>
      </c>
      <c r="C26" s="97">
        <v>3.4649999999999999</v>
      </c>
      <c r="D26" s="97">
        <v>2.623885</v>
      </c>
      <c r="E26" s="97">
        <v>0.92227599999999998</v>
      </c>
      <c r="F26" s="40"/>
      <c r="G26" s="98">
        <f t="shared" si="0"/>
        <v>0.75725396825396829</v>
      </c>
      <c r="H26" s="98">
        <f t="shared" si="1"/>
        <v>0.26616911976911978</v>
      </c>
      <c r="I26" s="40"/>
    </row>
    <row r="27" spans="1:9">
      <c r="A27" s="40">
        <v>1420</v>
      </c>
      <c r="B27" s="96" t="s">
        <v>68</v>
      </c>
      <c r="C27" s="97">
        <v>3.4329999999999998</v>
      </c>
      <c r="D27" s="97">
        <v>2.5561430000000001</v>
      </c>
      <c r="E27" s="97">
        <v>0.80742559999999997</v>
      </c>
      <c r="F27" s="40"/>
      <c r="G27" s="98">
        <f t="shared" si="0"/>
        <v>0.74457995921934172</v>
      </c>
      <c r="H27" s="98">
        <f t="shared" si="1"/>
        <v>0.23519533935333528</v>
      </c>
      <c r="I27" s="40"/>
    </row>
    <row r="28" spans="1:9">
      <c r="A28" s="40">
        <v>1430</v>
      </c>
      <c r="B28" s="96" t="s">
        <v>69</v>
      </c>
      <c r="C28" s="97">
        <v>3.5550000000000002</v>
      </c>
      <c r="D28" s="99">
        <v>2.5280715000000002</v>
      </c>
      <c r="E28" s="97">
        <v>0.76062529999999995</v>
      </c>
      <c r="F28" s="40"/>
      <c r="G28" s="98">
        <f t="shared" si="0"/>
        <v>0.71113122362869197</v>
      </c>
      <c r="H28" s="98">
        <f t="shared" si="1"/>
        <v>0.21395929676511952</v>
      </c>
      <c r="I28" s="40"/>
    </row>
    <row r="29" spans="1:9">
      <c r="A29" s="40">
        <v>1440</v>
      </c>
      <c r="B29" s="96" t="s">
        <v>70</v>
      </c>
      <c r="C29" s="97">
        <v>3.6829999999999998</v>
      </c>
      <c r="D29" s="97">
        <v>2.5</v>
      </c>
      <c r="E29" s="97">
        <v>0.79743589999999998</v>
      </c>
      <c r="F29" s="40"/>
      <c r="G29" s="98">
        <f t="shared" si="0"/>
        <v>0.67879446103719798</v>
      </c>
      <c r="H29" s="98">
        <f t="shared" si="1"/>
        <v>0.21651802878088516</v>
      </c>
      <c r="I29" s="40"/>
    </row>
    <row r="30" spans="1:9">
      <c r="A30" s="40">
        <v>1450</v>
      </c>
      <c r="B30" s="96" t="s">
        <v>71</v>
      </c>
      <c r="C30" s="97">
        <v>3.649</v>
      </c>
      <c r="D30" s="97">
        <v>2.3281000000000001</v>
      </c>
      <c r="E30" s="97">
        <v>0.82051280000000004</v>
      </c>
      <c r="F30" s="40"/>
      <c r="G30" s="98">
        <f t="shared" si="0"/>
        <v>0.6380104138120033</v>
      </c>
      <c r="H30" s="98">
        <f t="shared" si="1"/>
        <v>0.22485963277610305</v>
      </c>
      <c r="I30" s="40"/>
    </row>
    <row r="31" spans="1:9">
      <c r="A31" s="40">
        <v>1460</v>
      </c>
      <c r="B31" s="96" t="s">
        <v>72</v>
      </c>
      <c r="C31" s="97">
        <v>3.778</v>
      </c>
      <c r="D31" s="97">
        <v>2.326667</v>
      </c>
      <c r="E31" s="97">
        <v>0.81193630000000006</v>
      </c>
      <c r="F31" s="40"/>
      <c r="G31" s="98">
        <f t="shared" si="0"/>
        <v>0.61584621492853364</v>
      </c>
      <c r="H31" s="98">
        <f t="shared" si="1"/>
        <v>0.21491167284277396</v>
      </c>
      <c r="I31" s="40"/>
    </row>
    <row r="32" spans="1:9">
      <c r="A32" s="40">
        <v>1470</v>
      </c>
      <c r="B32" s="96" t="s">
        <v>73</v>
      </c>
      <c r="C32" s="97">
        <v>3.5419999999999998</v>
      </c>
      <c r="D32" s="97">
        <v>2.0935830000000002</v>
      </c>
      <c r="E32" s="97">
        <v>0.83958259999999996</v>
      </c>
      <c r="F32" s="40"/>
      <c r="G32" s="98">
        <f t="shared" si="0"/>
        <v>0.59107368718238296</v>
      </c>
      <c r="H32" s="98">
        <f t="shared" si="1"/>
        <v>0.23703630717108978</v>
      </c>
      <c r="I32" s="40"/>
    </row>
    <row r="33" spans="1:9">
      <c r="A33" s="40">
        <v>1480</v>
      </c>
      <c r="B33" s="96" t="s">
        <v>74</v>
      </c>
      <c r="C33" s="97">
        <v>3.5310000000000001</v>
      </c>
      <c r="D33" s="97">
        <v>2.5</v>
      </c>
      <c r="E33" s="97">
        <v>1.223195</v>
      </c>
      <c r="F33" s="40"/>
      <c r="G33" s="98">
        <f t="shared" si="0"/>
        <v>0.70801472670631549</v>
      </c>
      <c r="H33" s="98">
        <f t="shared" si="1"/>
        <v>0.3464160294534126</v>
      </c>
      <c r="I33" s="40"/>
    </row>
    <row r="34" spans="1:9">
      <c r="A34" s="40">
        <v>1490</v>
      </c>
      <c r="B34" s="96" t="s">
        <v>75</v>
      </c>
      <c r="C34" s="97">
        <v>3.4910000000000001</v>
      </c>
      <c r="D34" s="97">
        <v>2.3307500000000001</v>
      </c>
      <c r="E34" s="97">
        <v>0.95123550000000001</v>
      </c>
      <c r="F34" s="40"/>
      <c r="G34" s="98">
        <f t="shared" si="0"/>
        <v>0.66764537381839018</v>
      </c>
      <c r="H34" s="98">
        <f t="shared" si="1"/>
        <v>0.27248224004583216</v>
      </c>
      <c r="I34" s="40"/>
    </row>
    <row r="35" spans="1:9">
      <c r="A35" s="40">
        <v>1500</v>
      </c>
      <c r="B35" s="96" t="s">
        <v>76</v>
      </c>
      <c r="C35" s="97">
        <v>3.6179999999999999</v>
      </c>
      <c r="D35" s="97">
        <v>2.4773329999999998</v>
      </c>
      <c r="E35" s="97">
        <v>1.113345</v>
      </c>
      <c r="F35" s="40"/>
      <c r="G35" s="98">
        <f t="shared" si="0"/>
        <v>0.68472443338861244</v>
      </c>
      <c r="H35" s="98">
        <f t="shared" si="1"/>
        <v>0.30772388059701494</v>
      </c>
      <c r="I35" s="40"/>
    </row>
    <row r="36" spans="1:9">
      <c r="A36" s="40">
        <v>1510</v>
      </c>
      <c r="B36" s="96" t="s">
        <v>77</v>
      </c>
      <c r="C36" s="97">
        <v>3.407</v>
      </c>
      <c r="D36" s="97">
        <v>2.0769229999999999</v>
      </c>
      <c r="E36" s="97">
        <v>1.1818340000000001</v>
      </c>
      <c r="F36" s="40"/>
      <c r="G36" s="98">
        <f t="shared" si="0"/>
        <v>0.60960463751100669</v>
      </c>
      <c r="H36" s="98">
        <f t="shared" si="1"/>
        <v>0.34688406222483126</v>
      </c>
      <c r="I36" s="40"/>
    </row>
    <row r="37" spans="1:9">
      <c r="A37" s="40">
        <v>1520</v>
      </c>
      <c r="B37" s="96" t="s">
        <v>78</v>
      </c>
      <c r="C37" s="97">
        <v>3.4460000000000002</v>
      </c>
      <c r="D37" s="97">
        <v>1.9075</v>
      </c>
      <c r="E37" s="97">
        <v>1.0211049999999999</v>
      </c>
      <c r="F37" s="40"/>
      <c r="G37" s="98">
        <f t="shared" si="0"/>
        <v>0.55354033662217061</v>
      </c>
      <c r="H37" s="98">
        <f t="shared" si="1"/>
        <v>0.29631601857225764</v>
      </c>
      <c r="I37" s="40"/>
    </row>
    <row r="38" spans="1:9">
      <c r="A38" s="40">
        <v>1530</v>
      </c>
      <c r="B38" s="96" t="s">
        <v>79</v>
      </c>
      <c r="C38" s="97">
        <v>3.395</v>
      </c>
      <c r="D38" s="97">
        <v>2.0433330000000001</v>
      </c>
      <c r="E38" s="97">
        <v>1.2649790000000001</v>
      </c>
      <c r="F38" s="40"/>
      <c r="G38" s="98">
        <f t="shared" si="0"/>
        <v>0.60186539027982333</v>
      </c>
      <c r="H38" s="98">
        <f t="shared" si="1"/>
        <v>0.37260058910162003</v>
      </c>
      <c r="I38" s="40"/>
    </row>
    <row r="39" spans="1:9">
      <c r="A39" s="40">
        <v>1540</v>
      </c>
      <c r="B39" s="96" t="s">
        <v>80</v>
      </c>
      <c r="C39" s="97">
        <v>3.3239999999999998</v>
      </c>
      <c r="D39" s="97">
        <v>1.9541379999999999</v>
      </c>
      <c r="E39" s="97">
        <v>1.3862570000000001</v>
      </c>
      <c r="F39" s="40"/>
      <c r="G39" s="98">
        <f t="shared" si="0"/>
        <v>0.58788748495788212</v>
      </c>
      <c r="H39" s="98">
        <f t="shared" si="1"/>
        <v>0.41704482551143207</v>
      </c>
      <c r="I39" s="40"/>
    </row>
    <row r="40" spans="1:9">
      <c r="A40" s="40">
        <v>1550</v>
      </c>
      <c r="B40" s="96" t="s">
        <v>81</v>
      </c>
      <c r="C40" s="97">
        <v>4.085</v>
      </c>
      <c r="D40" s="97">
        <v>2.0840909999999999</v>
      </c>
      <c r="E40" s="97">
        <v>1.297264</v>
      </c>
      <c r="F40" s="40"/>
      <c r="G40" s="98">
        <f t="shared" si="0"/>
        <v>0.51018139534883722</v>
      </c>
      <c r="H40" s="98">
        <f t="shared" si="1"/>
        <v>0.31756768665850671</v>
      </c>
      <c r="I40" s="40"/>
    </row>
    <row r="41" spans="1:9">
      <c r="A41" s="40">
        <v>1560</v>
      </c>
      <c r="B41" s="96" t="s">
        <v>82</v>
      </c>
      <c r="C41" s="97">
        <v>5.117</v>
      </c>
      <c r="D41" s="97">
        <v>2</v>
      </c>
      <c r="E41" s="97">
        <v>2.325269</v>
      </c>
      <c r="F41" s="40"/>
      <c r="G41" s="98">
        <f t="shared" si="0"/>
        <v>0.39085401602501468</v>
      </c>
      <c r="H41" s="98">
        <f t="shared" si="1"/>
        <v>0.45442036349423492</v>
      </c>
      <c r="I41" s="40"/>
    </row>
    <row r="42" spans="1:9">
      <c r="A42" s="40">
        <v>1570</v>
      </c>
      <c r="B42" s="96" t="s">
        <v>83</v>
      </c>
      <c r="C42" s="97">
        <v>6.2859999999999996</v>
      </c>
      <c r="D42" s="97">
        <v>2.853955</v>
      </c>
      <c r="E42" s="97">
        <v>2.5483319999999998</v>
      </c>
      <c r="F42" s="40"/>
      <c r="G42" s="98">
        <f t="shared" si="0"/>
        <v>0.45401765828825968</v>
      </c>
      <c r="H42" s="98">
        <f t="shared" si="1"/>
        <v>0.40539802736239261</v>
      </c>
      <c r="I42" s="40"/>
    </row>
    <row r="43" spans="1:9">
      <c r="A43" s="40">
        <v>1580</v>
      </c>
      <c r="B43" s="96" t="s">
        <v>84</v>
      </c>
      <c r="C43" s="97">
        <v>6.5389999999999997</v>
      </c>
      <c r="D43" s="97">
        <v>2.5705879999999999</v>
      </c>
      <c r="E43" s="97">
        <v>2.7726090000000001</v>
      </c>
      <c r="F43" s="40"/>
      <c r="G43" s="98">
        <f t="shared" si="0"/>
        <v>0.39311637865116988</v>
      </c>
      <c r="H43" s="98">
        <f t="shared" si="1"/>
        <v>0.42401116378651171</v>
      </c>
      <c r="I43" s="40"/>
    </row>
    <row r="44" spans="1:9">
      <c r="A44" s="40">
        <v>1590</v>
      </c>
      <c r="B44" s="96" t="s">
        <v>85</v>
      </c>
      <c r="C44" s="97">
        <v>6.774</v>
      </c>
      <c r="D44" s="97">
        <v>2.22024</v>
      </c>
      <c r="E44" s="97">
        <v>2.9638710000000001</v>
      </c>
      <c r="F44" s="40"/>
      <c r="G44" s="98">
        <f t="shared" si="0"/>
        <v>0.32775907883082372</v>
      </c>
      <c r="H44" s="98">
        <f t="shared" si="1"/>
        <v>0.43753631532329496</v>
      </c>
      <c r="I44" s="40"/>
    </row>
    <row r="45" spans="1:9">
      <c r="A45" s="40">
        <v>1600</v>
      </c>
      <c r="B45" s="96" t="s">
        <v>86</v>
      </c>
      <c r="C45" s="97">
        <v>7.1660000000000004</v>
      </c>
      <c r="D45" s="97">
        <v>2.95</v>
      </c>
      <c r="E45" s="97">
        <v>3.9167489999999998</v>
      </c>
      <c r="F45" s="40"/>
      <c r="G45" s="98">
        <f t="shared" si="0"/>
        <v>0.41166620150711697</v>
      </c>
      <c r="H45" s="98">
        <f t="shared" si="1"/>
        <v>0.54657396036840633</v>
      </c>
      <c r="I45" s="40"/>
    </row>
    <row r="46" spans="1:9">
      <c r="A46" s="40">
        <v>1610</v>
      </c>
      <c r="B46" s="96" t="s">
        <v>87</v>
      </c>
      <c r="C46" s="97">
        <v>7.5890000000000004</v>
      </c>
      <c r="D46" s="97">
        <v>3.0449999999999999</v>
      </c>
      <c r="E46" s="97">
        <v>4.6592060000000002</v>
      </c>
      <c r="F46" s="40"/>
      <c r="G46" s="98">
        <f t="shared" si="0"/>
        <v>0.40123863486625377</v>
      </c>
      <c r="H46" s="98">
        <f t="shared" si="1"/>
        <v>0.61394202134668596</v>
      </c>
      <c r="I46" s="40"/>
    </row>
    <row r="47" spans="1:9">
      <c r="A47" s="40">
        <v>1620</v>
      </c>
      <c r="B47" s="96" t="s">
        <v>88</v>
      </c>
      <c r="C47" s="97">
        <v>7.9269999999999996</v>
      </c>
      <c r="D47" s="97">
        <v>3.7425220000000001</v>
      </c>
      <c r="E47" s="97">
        <v>4.9512029999999996</v>
      </c>
      <c r="F47" s="40"/>
      <c r="G47" s="98">
        <f t="shared" si="0"/>
        <v>0.47212337580421349</v>
      </c>
      <c r="H47" s="98">
        <f t="shared" si="1"/>
        <v>0.62459984861864515</v>
      </c>
      <c r="I47" s="40"/>
    </row>
    <row r="48" spans="1:9">
      <c r="A48" s="40">
        <v>1630</v>
      </c>
      <c r="B48" s="96" t="s">
        <v>89</v>
      </c>
      <c r="C48" s="97">
        <v>8.3670000000000009</v>
      </c>
      <c r="D48" s="97">
        <v>3.6805560000000002</v>
      </c>
      <c r="E48" s="97">
        <v>5.253393</v>
      </c>
      <c r="F48" s="40"/>
      <c r="G48" s="98">
        <f t="shared" si="0"/>
        <v>0.43988956615274288</v>
      </c>
      <c r="H48" s="98">
        <f t="shared" si="1"/>
        <v>0.62787056292577981</v>
      </c>
      <c r="I48" s="40"/>
    </row>
    <row r="49" spans="1:9">
      <c r="A49" s="40">
        <v>1640</v>
      </c>
      <c r="B49" s="96" t="s">
        <v>90</v>
      </c>
      <c r="C49" s="97">
        <v>9.0329999999999995</v>
      </c>
      <c r="D49" s="97">
        <v>4.391489</v>
      </c>
      <c r="E49" s="97">
        <v>5.2848090000000001</v>
      </c>
      <c r="F49" s="40"/>
      <c r="G49" s="98">
        <f t="shared" si="0"/>
        <v>0.48616063323369868</v>
      </c>
      <c r="H49" s="98">
        <f t="shared" si="1"/>
        <v>0.58505579541680508</v>
      </c>
      <c r="I49" s="40"/>
    </row>
    <row r="50" spans="1:9">
      <c r="A50" s="40">
        <v>1650</v>
      </c>
      <c r="B50" s="96" t="s">
        <v>91</v>
      </c>
      <c r="C50" s="97">
        <v>9.407</v>
      </c>
      <c r="D50" s="97">
        <v>4.9235639999999998</v>
      </c>
      <c r="E50" s="97">
        <v>5.890701</v>
      </c>
      <c r="F50" s="40"/>
      <c r="G50" s="98">
        <f t="shared" si="0"/>
        <v>0.52339364303178482</v>
      </c>
      <c r="H50" s="98">
        <f t="shared" si="1"/>
        <v>0.62620399702349316</v>
      </c>
      <c r="I50" s="40"/>
    </row>
    <row r="51" spans="1:9">
      <c r="A51" s="40">
        <v>1660</v>
      </c>
      <c r="B51" s="96" t="s">
        <v>92</v>
      </c>
      <c r="C51" s="97">
        <v>10.103</v>
      </c>
      <c r="D51" s="97">
        <v>4.3230769999999996</v>
      </c>
      <c r="E51" s="97">
        <v>5.9626749999999999</v>
      </c>
      <c r="F51" s="40"/>
      <c r="G51" s="98">
        <f t="shared" si="0"/>
        <v>0.42790032663565275</v>
      </c>
      <c r="H51" s="98">
        <f t="shared" si="1"/>
        <v>0.59018855785410274</v>
      </c>
      <c r="I51" s="40"/>
    </row>
    <row r="52" spans="1:9">
      <c r="A52" s="40">
        <v>1670</v>
      </c>
      <c r="B52" s="96" t="s">
        <v>93</v>
      </c>
      <c r="C52" s="97">
        <v>10.601000000000001</v>
      </c>
      <c r="D52" s="97">
        <v>4.734375</v>
      </c>
      <c r="E52" s="97">
        <v>6.5146480000000002</v>
      </c>
      <c r="F52" s="40"/>
      <c r="G52" s="98">
        <f t="shared" si="0"/>
        <v>0.44659701914913685</v>
      </c>
      <c r="H52" s="98">
        <f t="shared" si="1"/>
        <v>0.61453145929629283</v>
      </c>
      <c r="I52" s="40"/>
    </row>
    <row r="53" spans="1:9">
      <c r="A53" s="40">
        <v>1680</v>
      </c>
      <c r="B53" s="96" t="s">
        <v>94</v>
      </c>
      <c r="C53" s="97">
        <v>9.8130000000000006</v>
      </c>
      <c r="D53" s="97">
        <v>6</v>
      </c>
      <c r="E53" s="97">
        <v>6.6138589999999997</v>
      </c>
      <c r="F53" s="40"/>
      <c r="G53" s="98">
        <f t="shared" si="0"/>
        <v>0.61143381228981963</v>
      </c>
      <c r="H53" s="98">
        <f t="shared" si="1"/>
        <v>0.67398950371955557</v>
      </c>
      <c r="I53" s="40"/>
    </row>
    <row r="54" spans="1:9">
      <c r="A54" s="40">
        <v>1690</v>
      </c>
      <c r="B54" s="96" t="s">
        <v>95</v>
      </c>
      <c r="C54" s="97">
        <v>9.8539999999999992</v>
      </c>
      <c r="D54" s="97">
        <v>6.3076920000000003</v>
      </c>
      <c r="E54" s="97">
        <v>5.3130040000000003</v>
      </c>
      <c r="F54" s="40"/>
      <c r="G54" s="98">
        <f t="shared" si="0"/>
        <v>0.6401148772072256</v>
      </c>
      <c r="H54" s="98">
        <f t="shared" si="1"/>
        <v>0.53917231581083835</v>
      </c>
      <c r="I54" s="40"/>
    </row>
    <row r="55" spans="1:9">
      <c r="A55" s="40">
        <v>1700</v>
      </c>
      <c r="B55" s="96" t="s">
        <v>96</v>
      </c>
      <c r="C55" s="97">
        <v>9.6300000000000008</v>
      </c>
      <c r="D55" s="97">
        <v>5.7921129999999996</v>
      </c>
      <c r="E55" s="97">
        <v>6.5752090000000001</v>
      </c>
      <c r="F55" s="40"/>
      <c r="G55" s="98">
        <f t="shared" si="0"/>
        <v>0.60146552440290746</v>
      </c>
      <c r="H55" s="98">
        <f t="shared" si="1"/>
        <v>0.68278390446521287</v>
      </c>
      <c r="I55" s="40"/>
    </row>
    <row r="56" spans="1:9">
      <c r="A56" s="40">
        <v>1710</v>
      </c>
      <c r="B56" s="96" t="s">
        <v>97</v>
      </c>
      <c r="C56" s="97">
        <v>9.7789999999999999</v>
      </c>
      <c r="D56" s="97">
        <v>5.496893</v>
      </c>
      <c r="E56" s="97">
        <v>6.1232790000000001</v>
      </c>
      <c r="F56" s="40"/>
      <c r="G56" s="98">
        <f t="shared" si="0"/>
        <v>0.56211197463953366</v>
      </c>
      <c r="H56" s="98">
        <f t="shared" si="1"/>
        <v>0.62616617241026695</v>
      </c>
      <c r="I56" s="40"/>
    </row>
    <row r="57" spans="1:9">
      <c r="A57" s="40">
        <v>1720</v>
      </c>
      <c r="B57" s="96" t="s">
        <v>98</v>
      </c>
      <c r="C57" s="97">
        <v>10.076000000000001</v>
      </c>
      <c r="D57" s="97">
        <v>6.5264170000000004</v>
      </c>
      <c r="E57" s="97">
        <v>7.3272550000000001</v>
      </c>
      <c r="F57" s="40"/>
      <c r="G57" s="98">
        <f t="shared" si="0"/>
        <v>0.64771903533148079</v>
      </c>
      <c r="H57" s="98">
        <f t="shared" si="1"/>
        <v>0.72719878920206427</v>
      </c>
      <c r="I57" s="40"/>
    </row>
    <row r="58" spans="1:9">
      <c r="A58" s="40">
        <v>1730</v>
      </c>
      <c r="B58" s="96" t="s">
        <v>99</v>
      </c>
      <c r="C58" s="97">
        <v>9.9009999999999998</v>
      </c>
      <c r="D58" s="97">
        <v>6.0714290000000002</v>
      </c>
      <c r="E58" s="97">
        <v>7.2911260000000002</v>
      </c>
      <c r="F58" s="40"/>
      <c r="G58" s="98">
        <f t="shared" si="0"/>
        <v>0.61321371578628425</v>
      </c>
      <c r="H58" s="98">
        <f t="shared" si="1"/>
        <v>0.73640298959701045</v>
      </c>
      <c r="I58" s="40"/>
    </row>
    <row r="59" spans="1:9">
      <c r="A59" s="40">
        <v>1740</v>
      </c>
      <c r="B59" s="96" t="s">
        <v>100</v>
      </c>
      <c r="C59" s="97">
        <v>10.718</v>
      </c>
      <c r="D59" s="97">
        <v>5.5878329999999998</v>
      </c>
      <c r="E59" s="97">
        <v>8.4765720000000009</v>
      </c>
      <c r="F59" s="40"/>
      <c r="G59" s="98">
        <f t="shared" si="0"/>
        <v>0.52135034521365931</v>
      </c>
      <c r="H59" s="98">
        <f t="shared" si="1"/>
        <v>0.79087255084903907</v>
      </c>
      <c r="I59" s="40"/>
    </row>
    <row r="60" spans="1:9">
      <c r="A60" s="40">
        <v>1750</v>
      </c>
      <c r="B60" s="96" t="s">
        <v>101</v>
      </c>
      <c r="C60" s="97">
        <v>10.632999999999999</v>
      </c>
      <c r="D60" s="97">
        <v>7.088889</v>
      </c>
      <c r="E60" s="97">
        <v>8.1943680000000008</v>
      </c>
      <c r="F60" s="40"/>
      <c r="G60" s="98">
        <f t="shared" si="0"/>
        <v>0.66668757641305376</v>
      </c>
      <c r="H60" s="98">
        <f t="shared" si="1"/>
        <v>0.77065437788018443</v>
      </c>
      <c r="I60" s="40"/>
    </row>
    <row r="61" spans="1:9">
      <c r="A61" s="40">
        <v>1760</v>
      </c>
      <c r="B61" s="96" t="s">
        <v>102</v>
      </c>
      <c r="C61" s="97">
        <v>10.973000000000001</v>
      </c>
      <c r="D61" s="97">
        <v>6.31</v>
      </c>
      <c r="E61" s="97">
        <v>8.0443040000000003</v>
      </c>
      <c r="F61" s="40"/>
      <c r="G61" s="98">
        <f t="shared" si="0"/>
        <v>0.57504784470974202</v>
      </c>
      <c r="H61" s="98">
        <f t="shared" si="1"/>
        <v>0.73309979039460493</v>
      </c>
      <c r="I61" s="40"/>
    </row>
    <row r="62" spans="1:9">
      <c r="A62" s="40">
        <v>1770</v>
      </c>
      <c r="B62" s="96" t="s">
        <v>103</v>
      </c>
      <c r="C62" s="97">
        <v>11.548999999999999</v>
      </c>
      <c r="D62" s="97">
        <v>6.5374999999999996</v>
      </c>
      <c r="E62" s="97">
        <v>8.5076330000000002</v>
      </c>
      <c r="F62" s="40"/>
      <c r="G62" s="98">
        <f t="shared" si="0"/>
        <v>0.56606632608883889</v>
      </c>
      <c r="H62" s="98">
        <f t="shared" si="1"/>
        <v>0.73665538141830467</v>
      </c>
      <c r="I62" s="40"/>
    </row>
    <row r="63" spans="1:9">
      <c r="A63" s="40">
        <v>1780</v>
      </c>
      <c r="B63" s="96" t="s">
        <v>104</v>
      </c>
      <c r="C63" s="97">
        <v>12.411</v>
      </c>
      <c r="D63" s="97">
        <v>6.193975</v>
      </c>
      <c r="E63" s="97">
        <v>9.1785899999999998</v>
      </c>
      <c r="F63" s="40"/>
      <c r="G63" s="98">
        <f t="shared" si="0"/>
        <v>0.49907138828458625</v>
      </c>
      <c r="H63" s="98">
        <f t="shared" si="1"/>
        <v>0.73955281605027801</v>
      </c>
      <c r="I63" s="40"/>
    </row>
    <row r="64" spans="1:9">
      <c r="A64" s="40">
        <v>1790</v>
      </c>
      <c r="B64" s="96" t="s">
        <v>105</v>
      </c>
      <c r="C64" s="97">
        <v>13.33</v>
      </c>
      <c r="D64" s="97">
        <v>6.369491</v>
      </c>
      <c r="E64" s="97">
        <v>9.3742999999999999</v>
      </c>
      <c r="F64" s="40"/>
      <c r="G64" s="98">
        <f t="shared" si="0"/>
        <v>0.47783128282070519</v>
      </c>
      <c r="H64" s="98">
        <f t="shared" si="1"/>
        <v>0.70324831207801952</v>
      </c>
      <c r="I64" s="40"/>
    </row>
    <row r="65" spans="1:9">
      <c r="A65" s="40">
        <v>1800</v>
      </c>
      <c r="B65" s="96" t="s">
        <v>106</v>
      </c>
      <c r="C65" s="97">
        <v>15.646000000000001</v>
      </c>
      <c r="D65" s="97">
        <v>7.5333329999999998</v>
      </c>
      <c r="E65" s="97">
        <v>10.61941</v>
      </c>
      <c r="F65" s="40"/>
      <c r="G65" s="98">
        <f t="shared" si="0"/>
        <v>0.48148619455451869</v>
      </c>
      <c r="H65" s="98">
        <f t="shared" si="1"/>
        <v>0.6787300268439217</v>
      </c>
      <c r="I65" s="40"/>
    </row>
    <row r="66" spans="1:9">
      <c r="A66" s="40">
        <v>1810</v>
      </c>
      <c r="B66" s="96" t="s">
        <v>107</v>
      </c>
      <c r="C66" s="97">
        <v>19.803999999999998</v>
      </c>
      <c r="D66" s="97">
        <v>8.1113210000000002</v>
      </c>
      <c r="E66" s="97">
        <v>13.403740000000001</v>
      </c>
      <c r="F66" s="40"/>
      <c r="G66" s="98">
        <f t="shared" si="0"/>
        <v>0.40957993334679865</v>
      </c>
      <c r="H66" s="98">
        <f t="shared" si="1"/>
        <v>0.67681983437689364</v>
      </c>
      <c r="I66" s="40"/>
    </row>
    <row r="67" spans="1:9">
      <c r="A67" s="40">
        <v>1820</v>
      </c>
      <c r="B67" s="96" t="s">
        <v>108</v>
      </c>
      <c r="C67" s="97">
        <v>23.193999999999999</v>
      </c>
      <c r="D67" s="97">
        <v>9.7057140000000004</v>
      </c>
      <c r="E67" s="97">
        <v>15.429410000000001</v>
      </c>
      <c r="F67" s="40"/>
      <c r="G67" s="98">
        <f t="shared" si="0"/>
        <v>0.41845796326636203</v>
      </c>
      <c r="H67" s="98">
        <f t="shared" si="1"/>
        <v>0.66523281883245677</v>
      </c>
      <c r="I67" s="40"/>
    </row>
    <row r="68" spans="1:9">
      <c r="A68" s="40">
        <v>1830</v>
      </c>
      <c r="B68" s="96" t="s">
        <v>109</v>
      </c>
      <c r="C68" s="97">
        <v>20.036000000000001</v>
      </c>
      <c r="D68" s="97">
        <v>7.96</v>
      </c>
      <c r="E68" s="97">
        <v>15.14945</v>
      </c>
      <c r="F68" s="40"/>
      <c r="G68" s="98">
        <f t="shared" si="0"/>
        <v>0.39728488720303451</v>
      </c>
      <c r="H68" s="98">
        <f t="shared" si="1"/>
        <v>0.75611149930125765</v>
      </c>
      <c r="I68" s="40"/>
    </row>
    <row r="69" spans="1:9">
      <c r="A69" s="40">
        <v>1840</v>
      </c>
      <c r="B69" s="96" t="s">
        <v>110</v>
      </c>
      <c r="C69" s="97">
        <v>20.196999999999999</v>
      </c>
      <c r="D69" s="97">
        <v>8.4</v>
      </c>
      <c r="E69" s="97">
        <v>13.75207</v>
      </c>
      <c r="F69" s="40"/>
      <c r="G69" s="98">
        <f t="shared" si="0"/>
        <v>0.41590335198296779</v>
      </c>
      <c r="H69" s="98">
        <f t="shared" si="1"/>
        <v>0.68089666782195379</v>
      </c>
      <c r="I69" s="40"/>
    </row>
    <row r="70" spans="1:9">
      <c r="A70" s="40">
        <v>1850</v>
      </c>
      <c r="B70" s="96" t="s">
        <v>111</v>
      </c>
      <c r="C70" s="97">
        <v>20.818000000000001</v>
      </c>
      <c r="D70" s="97">
        <v>6.6639999999999997</v>
      </c>
      <c r="E70" s="97">
        <v>17.868220000000001</v>
      </c>
      <c r="F70" s="40"/>
      <c r="G70" s="98">
        <f t="shared" si="0"/>
        <v>0.32010759919300602</v>
      </c>
      <c r="H70" s="98">
        <f t="shared" si="1"/>
        <v>0.85830627341723509</v>
      </c>
      <c r="I70" s="40"/>
    </row>
    <row r="71" spans="1:9">
      <c r="A71" s="40"/>
      <c r="B71" s="94"/>
      <c r="C71" s="95"/>
      <c r="D71" s="95"/>
      <c r="E71" s="95"/>
      <c r="F71" s="40"/>
      <c r="G71" s="40"/>
      <c r="H71" s="40"/>
      <c r="I71" s="40"/>
    </row>
    <row r="72" spans="1:9">
      <c r="A72" s="40"/>
      <c r="B72" s="94" t="s">
        <v>112</v>
      </c>
      <c r="C72" s="95">
        <f>AVERAGE(C12:C70)</f>
        <v>7.1957570677966078</v>
      </c>
      <c r="D72" s="95">
        <f>AVERAGE(D12:D70)</f>
        <v>3.7221354593220335</v>
      </c>
      <c r="E72" s="95">
        <f>AVERAGE(E12:E70)</f>
        <v>4.4050584576271179</v>
      </c>
      <c r="F72" s="40"/>
      <c r="G72" s="40"/>
      <c r="H72" s="40"/>
      <c r="I72" s="40"/>
    </row>
    <row r="73" spans="1:9">
      <c r="A73" s="40"/>
      <c r="B73" s="92"/>
      <c r="C73" s="92"/>
      <c r="D73" s="93"/>
      <c r="E73" s="93"/>
      <c r="F73" s="40"/>
      <c r="G73" s="40"/>
      <c r="H73" s="40"/>
      <c r="I73" s="40"/>
    </row>
    <row r="75" spans="1:9">
      <c r="A75" t="s">
        <v>184</v>
      </c>
    </row>
  </sheetData>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G12"/>
  <sheetViews>
    <sheetView workbookViewId="0">
      <selection activeCell="G18" sqref="G18"/>
    </sheetView>
  </sheetViews>
  <sheetFormatPr defaultColWidth="11.42578125" defaultRowHeight="15"/>
  <sheetData>
    <row r="2" spans="1:7" ht="17.25">
      <c r="B2" s="32" t="s">
        <v>138</v>
      </c>
    </row>
    <row r="4" spans="1:7">
      <c r="A4" s="40"/>
      <c r="B4" s="40" t="s">
        <v>0</v>
      </c>
      <c r="C4" s="40" t="s">
        <v>1</v>
      </c>
      <c r="D4" s="40" t="s">
        <v>2</v>
      </c>
      <c r="E4" s="40" t="s">
        <v>3</v>
      </c>
    </row>
    <row r="5" spans="1:7">
      <c r="A5" s="40"/>
      <c r="B5" s="40"/>
      <c r="C5" s="40"/>
      <c r="D5" s="40"/>
      <c r="E5" s="40"/>
    </row>
    <row r="6" spans="1:7">
      <c r="A6" s="85">
        <v>1950</v>
      </c>
      <c r="B6" s="40">
        <v>8.0023999999999997</v>
      </c>
      <c r="C6" s="40">
        <v>41.683300000000003</v>
      </c>
      <c r="D6" s="40">
        <v>28.800999999999998</v>
      </c>
      <c r="E6" s="40">
        <v>31.4252</v>
      </c>
    </row>
    <row r="7" spans="1:7">
      <c r="A7" s="85">
        <v>1960</v>
      </c>
      <c r="B7" s="40">
        <v>10.853199999999999</v>
      </c>
      <c r="C7" s="40">
        <v>40.137599999999999</v>
      </c>
      <c r="D7" s="40">
        <v>28.0608</v>
      </c>
      <c r="E7" s="40">
        <v>29.1782</v>
      </c>
    </row>
    <row r="8" spans="1:7">
      <c r="A8" s="85">
        <v>1970</v>
      </c>
      <c r="B8" s="40">
        <v>13.783200000000001</v>
      </c>
      <c r="C8" s="40">
        <v>39.560299999999998</v>
      </c>
      <c r="D8" s="40">
        <v>27.020399999999999</v>
      </c>
      <c r="E8" s="40">
        <v>28.043199999999999</v>
      </c>
    </row>
    <row r="9" spans="1:7">
      <c r="A9" s="85">
        <v>1980</v>
      </c>
      <c r="B9" s="40">
        <v>18.019100000000002</v>
      </c>
      <c r="C9" s="86">
        <v>38.671300000000002</v>
      </c>
      <c r="D9" s="86">
        <v>28.256</v>
      </c>
      <c r="E9" s="86">
        <v>29.958200000000001</v>
      </c>
    </row>
    <row r="10" spans="1:7">
      <c r="A10" s="85">
        <v>1990</v>
      </c>
      <c r="B10" s="86">
        <v>23.318200000000001</v>
      </c>
      <c r="C10" s="86">
        <v>39.5396</v>
      </c>
      <c r="D10" s="86">
        <v>29.5931</v>
      </c>
      <c r="E10" s="86">
        <v>31.186299999999999</v>
      </c>
    </row>
    <row r="11" spans="1:7">
      <c r="A11" s="85">
        <v>2000</v>
      </c>
      <c r="B11" s="86">
        <v>24.7334</v>
      </c>
      <c r="C11" s="86">
        <v>38.773099999999999</v>
      </c>
      <c r="D11" s="86">
        <v>29.290299999999998</v>
      </c>
      <c r="E11" s="86">
        <v>30.9101</v>
      </c>
    </row>
    <row r="12" spans="1:7" ht="15.75">
      <c r="A12" s="85">
        <v>2005</v>
      </c>
      <c r="B12" s="86">
        <v>24.738800000000001</v>
      </c>
      <c r="C12" s="86">
        <v>38.6083</v>
      </c>
      <c r="D12" s="86">
        <v>29.170300000000001</v>
      </c>
      <c r="E12" s="86">
        <v>32.294199999999996</v>
      </c>
      <c r="G12" s="33" t="s">
        <v>139</v>
      </c>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H35"/>
  <sheetViews>
    <sheetView workbookViewId="0">
      <selection activeCell="G24" sqref="G24"/>
    </sheetView>
  </sheetViews>
  <sheetFormatPr defaultColWidth="11.42578125" defaultRowHeight="15"/>
  <sheetData>
    <row r="2" spans="1:7" ht="17.25">
      <c r="B2" s="32" t="s">
        <v>131</v>
      </c>
    </row>
    <row r="3" spans="1:7">
      <c r="A3" s="43"/>
      <c r="B3" s="43"/>
      <c r="C3" s="43"/>
      <c r="D3" s="43"/>
      <c r="E3" s="53"/>
      <c r="F3" s="54"/>
      <c r="G3" s="55"/>
    </row>
    <row r="4" spans="1:7">
      <c r="A4" s="5" t="s">
        <v>11</v>
      </c>
      <c r="B4" s="6"/>
      <c r="C4" s="6"/>
      <c r="D4" s="45"/>
      <c r="E4" s="6" t="s">
        <v>12</v>
      </c>
      <c r="F4" s="6"/>
      <c r="G4" s="46"/>
    </row>
    <row r="5" spans="1:7">
      <c r="A5" s="5"/>
      <c r="B5" s="6"/>
      <c r="C5" s="6"/>
      <c r="D5" s="46"/>
      <c r="E5" s="44"/>
      <c r="F5" s="6"/>
      <c r="G5" s="46"/>
    </row>
    <row r="6" spans="1:7">
      <c r="A6" s="57" t="s">
        <v>15</v>
      </c>
      <c r="B6" s="58" t="s">
        <v>202</v>
      </c>
      <c r="C6" s="6"/>
      <c r="D6" s="46"/>
      <c r="E6" s="6"/>
      <c r="F6" s="7"/>
      <c r="G6" s="51"/>
    </row>
    <row r="7" spans="1:7">
      <c r="A7" s="5">
        <v>1828</v>
      </c>
      <c r="B7" s="6">
        <v>5.5861000000000001</v>
      </c>
      <c r="C7" s="6"/>
      <c r="D7" s="46"/>
      <c r="E7" s="6"/>
      <c r="F7" s="7"/>
      <c r="G7" s="51"/>
    </row>
    <row r="8" spans="1:7">
      <c r="A8" s="5">
        <v>1833</v>
      </c>
      <c r="B8" s="6">
        <v>5.4488000000000003</v>
      </c>
      <c r="C8" s="6"/>
      <c r="D8" s="46"/>
      <c r="E8" s="6"/>
      <c r="F8" s="7"/>
      <c r="G8" s="51"/>
    </row>
    <row r="9" spans="1:7">
      <c r="A9" s="5">
        <v>1838</v>
      </c>
      <c r="B9" s="6">
        <v>5.4942000000000002</v>
      </c>
      <c r="C9" s="6"/>
      <c r="D9" s="46"/>
      <c r="E9" s="6"/>
      <c r="F9" s="7"/>
      <c r="G9" s="51"/>
    </row>
    <row r="10" spans="1:7">
      <c r="A10" s="5">
        <v>1843</v>
      </c>
      <c r="B10" s="6">
        <v>5.3903999999999996</v>
      </c>
      <c r="C10" s="6"/>
      <c r="D10" s="46"/>
      <c r="E10" s="6"/>
      <c r="F10" s="7"/>
      <c r="G10" s="51"/>
    </row>
    <row r="11" spans="1:7">
      <c r="A11" s="5">
        <v>1848</v>
      </c>
      <c r="B11" s="6">
        <v>5.3560999999999996</v>
      </c>
      <c r="C11" s="6"/>
      <c r="D11" s="46"/>
      <c r="E11" s="6"/>
      <c r="F11" s="7"/>
      <c r="G11" s="51"/>
    </row>
    <row r="12" spans="1:7">
      <c r="A12" s="5">
        <v>1853</v>
      </c>
      <c r="B12" s="6">
        <v>5.3003</v>
      </c>
      <c r="C12" s="6"/>
      <c r="D12" s="46"/>
      <c r="E12" s="6"/>
      <c r="F12" s="7"/>
      <c r="G12" s="51"/>
    </row>
    <row r="13" spans="1:7">
      <c r="A13" s="5">
        <v>1858</v>
      </c>
      <c r="B13" s="6">
        <v>4.9001999999999999</v>
      </c>
      <c r="C13" s="6"/>
      <c r="D13" s="46"/>
      <c r="E13" s="6"/>
      <c r="F13" s="7"/>
      <c r="G13" s="51"/>
    </row>
    <row r="14" spans="1:7">
      <c r="A14" s="5">
        <v>1863</v>
      </c>
      <c r="B14" s="6">
        <v>4.9667000000000003</v>
      </c>
      <c r="C14" s="6"/>
      <c r="D14" s="46"/>
      <c r="E14" s="6"/>
      <c r="F14" s="7"/>
      <c r="G14" s="51"/>
    </row>
    <row r="15" spans="1:7">
      <c r="A15" s="5">
        <v>1868</v>
      </c>
      <c r="B15" s="6">
        <v>4.4951999999999996</v>
      </c>
      <c r="C15" s="6"/>
      <c r="D15" s="46"/>
      <c r="E15" s="6"/>
      <c r="F15" s="8"/>
      <c r="G15" s="52"/>
    </row>
    <row r="16" spans="1:7">
      <c r="A16" s="5">
        <v>1873</v>
      </c>
      <c r="B16" s="6">
        <v>3.4123000000000001</v>
      </c>
      <c r="C16" s="6"/>
      <c r="D16" s="46"/>
      <c r="E16" s="6"/>
      <c r="F16" s="8"/>
      <c r="G16" s="52"/>
    </row>
    <row r="17" spans="1:8">
      <c r="A17" s="5">
        <v>1878</v>
      </c>
      <c r="B17" s="6">
        <v>3.2456999999999998</v>
      </c>
      <c r="C17" s="6"/>
      <c r="D17" s="46"/>
      <c r="E17" s="6"/>
      <c r="F17" s="6"/>
      <c r="G17" s="46"/>
    </row>
    <row r="18" spans="1:8">
      <c r="A18" s="5">
        <v>1883</v>
      </c>
      <c r="B18" s="6">
        <v>3.2151000000000001</v>
      </c>
      <c r="C18" s="6"/>
      <c r="D18" s="46"/>
      <c r="E18" s="6"/>
      <c r="F18" s="6"/>
      <c r="G18" s="46"/>
    </row>
    <row r="19" spans="1:8">
      <c r="A19" s="5">
        <v>1888</v>
      </c>
      <c r="B19" s="6">
        <v>3.1503999999999999</v>
      </c>
      <c r="C19" s="6"/>
      <c r="D19" s="46"/>
      <c r="E19" s="6"/>
      <c r="F19" s="6"/>
      <c r="G19" s="46"/>
    </row>
    <row r="20" spans="1:8">
      <c r="A20" s="5">
        <v>1893</v>
      </c>
      <c r="B20" s="6">
        <v>3.0493999999999999</v>
      </c>
      <c r="C20" s="6"/>
      <c r="D20" s="46"/>
      <c r="E20" s="6"/>
      <c r="F20" s="6"/>
      <c r="G20" s="46"/>
      <c r="H20" s="47"/>
    </row>
    <row r="21" spans="1:8">
      <c r="A21" s="5">
        <v>1898</v>
      </c>
      <c r="B21" s="6">
        <v>2.8222</v>
      </c>
      <c r="C21" s="6"/>
      <c r="D21" s="46"/>
      <c r="E21" s="6"/>
      <c r="F21" s="6"/>
      <c r="G21" s="46"/>
    </row>
    <row r="22" spans="1:8">
      <c r="A22" s="5">
        <v>1903</v>
      </c>
      <c r="B22" s="6">
        <v>2.5853000000000002</v>
      </c>
      <c r="C22" s="6"/>
      <c r="D22" s="46"/>
      <c r="E22" s="6"/>
      <c r="F22" s="6"/>
      <c r="G22" s="46"/>
    </row>
    <row r="23" spans="1:8">
      <c r="A23" s="5">
        <v>1908</v>
      </c>
      <c r="B23" s="6">
        <v>2.3018999999999998</v>
      </c>
      <c r="C23" s="6"/>
      <c r="D23" s="46"/>
      <c r="E23" s="6"/>
      <c r="F23" s="6"/>
      <c r="G23" s="46"/>
    </row>
    <row r="24" spans="1:8">
      <c r="A24" s="5">
        <v>1913</v>
      </c>
      <c r="B24" s="6">
        <v>2.4056000000000002</v>
      </c>
      <c r="C24" s="6"/>
      <c r="D24" s="46"/>
      <c r="E24" s="6"/>
      <c r="F24" s="6"/>
      <c r="G24" s="46"/>
    </row>
    <row r="25" spans="1:8">
      <c r="A25" s="5">
        <v>1918</v>
      </c>
      <c r="B25" s="6">
        <v>2.5939000000000001</v>
      </c>
      <c r="C25" s="6"/>
      <c r="D25" s="46"/>
      <c r="E25" s="6"/>
      <c r="F25" s="6"/>
      <c r="G25" s="46"/>
    </row>
    <row r="26" spans="1:8">
      <c r="A26" s="5">
        <v>1923</v>
      </c>
      <c r="B26" s="6">
        <v>2.8473999999999999</v>
      </c>
      <c r="C26" s="6"/>
      <c r="D26" s="46"/>
      <c r="E26" s="6"/>
      <c r="F26" s="6"/>
      <c r="G26" s="46"/>
    </row>
    <row r="27" spans="1:8">
      <c r="A27" s="5">
        <v>1928</v>
      </c>
      <c r="B27" s="6">
        <v>3.1074000000000002</v>
      </c>
      <c r="C27" s="6"/>
      <c r="D27" s="46"/>
      <c r="E27" s="6"/>
      <c r="F27" s="6"/>
      <c r="G27" s="46"/>
    </row>
    <row r="28" spans="1:8">
      <c r="A28" s="5">
        <v>1933</v>
      </c>
      <c r="B28" s="6">
        <v>3.1959</v>
      </c>
      <c r="C28" s="6"/>
      <c r="D28" s="46"/>
      <c r="E28" s="6"/>
      <c r="F28" s="6"/>
      <c r="G28" s="46"/>
    </row>
    <row r="29" spans="1:8">
      <c r="A29" s="5">
        <v>1938</v>
      </c>
      <c r="B29" s="6">
        <v>3.0104000000000002</v>
      </c>
      <c r="C29" s="6"/>
      <c r="D29" s="46"/>
      <c r="E29" s="6"/>
      <c r="F29" s="6"/>
      <c r="G29" s="46"/>
    </row>
    <row r="30" spans="1:8">
      <c r="A30" s="5">
        <v>1943</v>
      </c>
      <c r="B30" s="6">
        <v>2.5447000000000002</v>
      </c>
      <c r="C30" s="6"/>
      <c r="D30" s="46"/>
      <c r="E30" s="6"/>
      <c r="F30" s="6"/>
      <c r="G30" s="46"/>
    </row>
    <row r="31" spans="1:8">
      <c r="A31" s="5">
        <v>1948</v>
      </c>
      <c r="B31" s="6">
        <v>2.2160000000000002</v>
      </c>
      <c r="C31" s="6"/>
      <c r="D31" s="46"/>
      <c r="E31" s="6"/>
      <c r="F31" s="6"/>
      <c r="G31" s="46"/>
      <c r="H31" s="56"/>
    </row>
    <row r="32" spans="1:8">
      <c r="A32" s="5">
        <v>1953</v>
      </c>
      <c r="B32" s="6">
        <v>2.0468000000000002</v>
      </c>
      <c r="C32" s="6"/>
      <c r="D32" s="50"/>
      <c r="E32" s="49"/>
      <c r="F32" s="49"/>
      <c r="G32" s="50"/>
    </row>
    <row r="33" spans="1:4">
      <c r="A33" s="48">
        <v>1958</v>
      </c>
      <c r="B33" s="49">
        <v>1.7990999999999999</v>
      </c>
      <c r="C33" s="49"/>
      <c r="D33" s="47"/>
    </row>
    <row r="35" spans="1:4" ht="15.75">
      <c r="A35" s="33" t="s">
        <v>186</v>
      </c>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8"/>
  <sheetViews>
    <sheetView workbookViewId="0">
      <selection activeCell="A51" sqref="A51"/>
    </sheetView>
  </sheetViews>
  <sheetFormatPr defaultColWidth="11.42578125" defaultRowHeight="15"/>
  <sheetData>
    <row r="2" spans="1:21" ht="18">
      <c r="B2" s="37" t="s">
        <v>182</v>
      </c>
    </row>
    <row r="3" spans="1:21">
      <c r="A3" s="35"/>
    </row>
    <row r="4" spans="1:21">
      <c r="A4" s="35"/>
      <c r="B4" s="40"/>
      <c r="C4" s="40"/>
      <c r="D4" s="40" t="s">
        <v>149</v>
      </c>
      <c r="E4" s="40" t="s">
        <v>150</v>
      </c>
      <c r="F4" s="40" t="s">
        <v>151</v>
      </c>
      <c r="G4" s="40" t="s">
        <v>152</v>
      </c>
      <c r="H4" s="40"/>
      <c r="I4" s="40"/>
      <c r="J4" s="40" t="s">
        <v>153</v>
      </c>
      <c r="K4" s="40" t="s">
        <v>154</v>
      </c>
      <c r="L4" s="40" t="s">
        <v>155</v>
      </c>
      <c r="M4" s="40" t="s">
        <v>156</v>
      </c>
      <c r="N4" s="40" t="s">
        <v>157</v>
      </c>
      <c r="O4" s="40" t="s">
        <v>158</v>
      </c>
      <c r="P4" s="40" t="s">
        <v>159</v>
      </c>
      <c r="Q4" s="40" t="s">
        <v>160</v>
      </c>
      <c r="R4" s="40" t="s">
        <v>161</v>
      </c>
      <c r="S4" s="40" t="s">
        <v>162</v>
      </c>
      <c r="T4" s="40"/>
      <c r="U4" s="40"/>
    </row>
    <row r="5" spans="1:21" ht="23.25">
      <c r="A5" s="36" t="s">
        <v>163</v>
      </c>
      <c r="B5" s="36" t="s">
        <v>15</v>
      </c>
      <c r="C5" s="36" t="s">
        <v>44</v>
      </c>
      <c r="D5" s="36" t="s">
        <v>164</v>
      </c>
      <c r="E5" s="36" t="s">
        <v>165</v>
      </c>
      <c r="F5" s="36" t="s">
        <v>166</v>
      </c>
      <c r="G5" s="36" t="s">
        <v>167</v>
      </c>
      <c r="H5" s="36" t="s">
        <v>168</v>
      </c>
      <c r="I5" s="36" t="s">
        <v>169</v>
      </c>
      <c r="J5" s="36" t="s">
        <v>170</v>
      </c>
      <c r="K5" s="36" t="s">
        <v>171</v>
      </c>
      <c r="L5" s="36" t="s">
        <v>172</v>
      </c>
      <c r="M5" s="36" t="s">
        <v>173</v>
      </c>
      <c r="N5" s="36" t="s">
        <v>174</v>
      </c>
      <c r="O5" s="36" t="s">
        <v>175</v>
      </c>
      <c r="P5" s="36" t="s">
        <v>176</v>
      </c>
      <c r="Q5" s="36" t="s">
        <v>177</v>
      </c>
      <c r="R5" s="36" t="s">
        <v>178</v>
      </c>
      <c r="S5" s="36" t="s">
        <v>179</v>
      </c>
      <c r="T5" s="36" t="s">
        <v>180</v>
      </c>
      <c r="U5" s="36" t="s">
        <v>181</v>
      </c>
    </row>
    <row r="6" spans="1:21">
      <c r="A6" s="40">
        <v>1</v>
      </c>
      <c r="B6" s="40">
        <v>1850</v>
      </c>
      <c r="C6" s="40">
        <v>99016</v>
      </c>
      <c r="D6" s="41">
        <v>6.15862</v>
      </c>
      <c r="E6" s="41">
        <v>5.1835399999999998</v>
      </c>
      <c r="F6" s="41">
        <v>3.47404</v>
      </c>
      <c r="G6" s="41">
        <v>2.68458</v>
      </c>
      <c r="H6" s="41">
        <v>5.5257300000000003</v>
      </c>
      <c r="I6" s="41">
        <v>0.63288</v>
      </c>
      <c r="J6" s="42">
        <v>1</v>
      </c>
      <c r="K6" s="42">
        <v>0.84106000000000003</v>
      </c>
      <c r="L6" s="42">
        <v>2.3154400000000002</v>
      </c>
      <c r="M6" s="42">
        <v>0.80352000000000001</v>
      </c>
      <c r="N6" s="42">
        <v>0.10342</v>
      </c>
      <c r="O6" s="42">
        <v>0.20337</v>
      </c>
      <c r="P6" s="42">
        <v>0.12341000000000001</v>
      </c>
      <c r="Q6" s="42">
        <v>0.13552</v>
      </c>
      <c r="R6" s="42">
        <v>0</v>
      </c>
      <c r="S6" s="42">
        <v>0.63288</v>
      </c>
      <c r="T6" s="42">
        <v>0</v>
      </c>
      <c r="U6" s="40">
        <v>99016</v>
      </c>
    </row>
    <row r="7" spans="1:21">
      <c r="A7" s="40">
        <v>2</v>
      </c>
      <c r="B7" s="40">
        <v>1860</v>
      </c>
      <c r="C7" s="40">
        <v>142715</v>
      </c>
      <c r="D7" s="41">
        <v>5.8395599999999996</v>
      </c>
      <c r="E7" s="41">
        <v>4.9531700000000001</v>
      </c>
      <c r="F7" s="41">
        <v>3.36822</v>
      </c>
      <c r="G7" s="41">
        <v>2.4713400000000001</v>
      </c>
      <c r="H7" s="41">
        <v>5.2578899999999997</v>
      </c>
      <c r="I7" s="41">
        <v>0.58167000000000002</v>
      </c>
      <c r="J7" s="42">
        <v>1</v>
      </c>
      <c r="K7" s="42">
        <v>0.83952000000000004</v>
      </c>
      <c r="L7" s="42">
        <v>2.1596000000000002</v>
      </c>
      <c r="M7" s="42">
        <v>0.75751000000000002</v>
      </c>
      <c r="N7" s="42">
        <v>0.10073</v>
      </c>
      <c r="O7" s="42">
        <v>0.17978</v>
      </c>
      <c r="P7" s="42">
        <v>0.10607999999999999</v>
      </c>
      <c r="Q7" s="42">
        <v>0.11468</v>
      </c>
      <c r="R7" s="42">
        <v>0</v>
      </c>
      <c r="S7" s="42">
        <v>0.58167000000000002</v>
      </c>
      <c r="T7" s="42">
        <v>0</v>
      </c>
      <c r="U7" s="40">
        <v>142715</v>
      </c>
    </row>
    <row r="8" spans="1:21">
      <c r="A8" s="40">
        <v>3</v>
      </c>
      <c r="B8" s="40">
        <v>1870</v>
      </c>
      <c r="C8" s="40">
        <v>201914</v>
      </c>
      <c r="D8" s="41">
        <v>5.6618199999999996</v>
      </c>
      <c r="E8" s="41">
        <v>4.7925000000000004</v>
      </c>
      <c r="F8" s="41">
        <v>3.3024399999999998</v>
      </c>
      <c r="G8" s="41">
        <v>2.3593799999999998</v>
      </c>
      <c r="H8" s="41">
        <v>5.0741199999999997</v>
      </c>
      <c r="I8" s="41">
        <v>0.5877</v>
      </c>
      <c r="J8" s="42">
        <v>1</v>
      </c>
      <c r="K8" s="42">
        <v>0.83413000000000004</v>
      </c>
      <c r="L8" s="42">
        <v>2.0244200000000001</v>
      </c>
      <c r="M8" s="42">
        <v>0.71884999999999999</v>
      </c>
      <c r="N8" s="42">
        <v>0.10532</v>
      </c>
      <c r="O8" s="42">
        <v>0.16714000000000001</v>
      </c>
      <c r="P8" s="42">
        <v>0.11584999999999999</v>
      </c>
      <c r="Q8" s="42">
        <v>0.10841000000000001</v>
      </c>
      <c r="R8" s="42">
        <v>0</v>
      </c>
      <c r="S8" s="42">
        <v>0.5877</v>
      </c>
      <c r="T8" s="42">
        <v>0</v>
      </c>
      <c r="U8" s="40">
        <v>201914</v>
      </c>
    </row>
    <row r="9" spans="1:21">
      <c r="A9" s="40">
        <v>4</v>
      </c>
      <c r="B9" s="40">
        <v>1880</v>
      </c>
      <c r="C9" s="40">
        <v>273521</v>
      </c>
      <c r="D9" s="41">
        <v>5.5422399999999996</v>
      </c>
      <c r="E9" s="41">
        <v>4.6744899999999996</v>
      </c>
      <c r="F9" s="41">
        <v>3.3351000000000002</v>
      </c>
      <c r="G9" s="41">
        <v>2.2071399999999999</v>
      </c>
      <c r="H9" s="41">
        <v>4.96516</v>
      </c>
      <c r="I9" s="41">
        <v>0.57708999999999999</v>
      </c>
      <c r="J9" s="42">
        <v>0.99990999999999997</v>
      </c>
      <c r="K9" s="42">
        <v>0.83004</v>
      </c>
      <c r="L9" s="42">
        <v>1.9593799999999999</v>
      </c>
      <c r="M9" s="42">
        <v>0.78188999999999997</v>
      </c>
      <c r="N9" s="42">
        <v>8.6980000000000002E-2</v>
      </c>
      <c r="O9" s="42">
        <v>0.12188</v>
      </c>
      <c r="P9" s="42">
        <v>0.11094999999999999</v>
      </c>
      <c r="Q9" s="42">
        <v>7.4130000000000001E-2</v>
      </c>
      <c r="R9" s="42">
        <v>4.5799999999999999E-3</v>
      </c>
      <c r="S9" s="42">
        <v>0.57050000000000001</v>
      </c>
      <c r="T9" s="42">
        <v>2.0111790000000001E-3</v>
      </c>
      <c r="U9" s="40">
        <v>273521</v>
      </c>
    </row>
    <row r="10" spans="1:21">
      <c r="A10" s="40">
        <v>5</v>
      </c>
      <c r="B10" s="40">
        <v>1900</v>
      </c>
      <c r="C10" s="40">
        <v>436140</v>
      </c>
      <c r="D10" s="41">
        <v>5.2347599999999996</v>
      </c>
      <c r="E10" s="41">
        <v>4.5125400000000004</v>
      </c>
      <c r="F10" s="41">
        <v>3.3384999999999998</v>
      </c>
      <c r="G10" s="41">
        <v>1.8962600000000001</v>
      </c>
      <c r="H10" s="41">
        <v>4.7174300000000002</v>
      </c>
      <c r="I10" s="41">
        <v>0.51732999999999996</v>
      </c>
      <c r="J10" s="42">
        <v>0.99980000000000002</v>
      </c>
      <c r="K10" s="42">
        <v>0.80957999999999997</v>
      </c>
      <c r="L10" s="42">
        <v>1.6962299999999999</v>
      </c>
      <c r="M10" s="42">
        <v>0.82111999999999996</v>
      </c>
      <c r="N10" s="42">
        <v>9.196E-2</v>
      </c>
      <c r="O10" s="42">
        <v>0.12786</v>
      </c>
      <c r="P10" s="42">
        <v>0.10170999999999999</v>
      </c>
      <c r="Q10" s="42">
        <v>6.9169999999999995E-2</v>
      </c>
      <c r="R10" s="42">
        <v>9.3799999999999994E-3</v>
      </c>
      <c r="S10" s="42">
        <v>0.50768999999999997</v>
      </c>
      <c r="T10" s="42">
        <v>2.6076099999999998E-4</v>
      </c>
      <c r="U10" s="40">
        <v>436140</v>
      </c>
    </row>
    <row r="11" spans="1:21">
      <c r="A11" s="40">
        <v>6</v>
      </c>
      <c r="B11" s="40">
        <v>1910</v>
      </c>
      <c r="C11" s="40">
        <v>548914</v>
      </c>
      <c r="D11" s="41">
        <v>5.0569800000000003</v>
      </c>
      <c r="E11" s="41">
        <v>4.33819</v>
      </c>
      <c r="F11" s="41">
        <v>3.3271600000000001</v>
      </c>
      <c r="G11" s="41">
        <v>1.7298199999999999</v>
      </c>
      <c r="H11" s="41">
        <v>4.53451</v>
      </c>
      <c r="I11" s="41">
        <v>0.52246999999999999</v>
      </c>
      <c r="J11" s="42">
        <v>0.99941999999999998</v>
      </c>
      <c r="K11" s="42">
        <v>0.81477999999999995</v>
      </c>
      <c r="L11" s="42">
        <v>1.556</v>
      </c>
      <c r="M11" s="42">
        <v>0.76836000000000004</v>
      </c>
      <c r="N11" s="42">
        <v>9.4619999999999996E-2</v>
      </c>
      <c r="O11" s="42">
        <v>0.13758000000000001</v>
      </c>
      <c r="P11" s="42">
        <v>9.1920000000000002E-2</v>
      </c>
      <c r="Q11" s="42">
        <v>7.1840000000000001E-2</v>
      </c>
      <c r="R11" s="42">
        <v>9.9600000000000001E-3</v>
      </c>
      <c r="S11" s="42">
        <v>0.51239999999999997</v>
      </c>
      <c r="T11" s="42">
        <v>1.01724E-4</v>
      </c>
      <c r="U11" s="40">
        <v>548914</v>
      </c>
    </row>
    <row r="12" spans="1:21">
      <c r="A12" s="40">
        <v>7</v>
      </c>
      <c r="B12" s="40">
        <v>1920</v>
      </c>
      <c r="C12" s="40">
        <v>634416</v>
      </c>
      <c r="D12" s="41">
        <v>4.7946600000000004</v>
      </c>
      <c r="E12" s="41">
        <v>4.2717999999999998</v>
      </c>
      <c r="F12" s="41">
        <v>3.1724299999999999</v>
      </c>
      <c r="G12" s="41">
        <v>1.6222300000000001</v>
      </c>
      <c r="H12" s="41">
        <v>4.4222900000000003</v>
      </c>
      <c r="I12" s="41">
        <v>0.37236999999999998</v>
      </c>
      <c r="J12" s="42">
        <v>0.99912000000000001</v>
      </c>
      <c r="K12" s="42">
        <v>0.81908999999999998</v>
      </c>
      <c r="L12" s="42">
        <v>1.4693700000000001</v>
      </c>
      <c r="M12" s="42">
        <v>0.74719999999999998</v>
      </c>
      <c r="N12" s="42">
        <v>9.5810000000000006E-2</v>
      </c>
      <c r="O12" s="42">
        <v>0.13578999999999999</v>
      </c>
      <c r="P12" s="42">
        <v>8.9649999999999994E-2</v>
      </c>
      <c r="Q12" s="42">
        <v>6.6250000000000003E-2</v>
      </c>
      <c r="R12" s="42">
        <v>6.3400000000000001E-3</v>
      </c>
      <c r="S12" s="42">
        <v>0.36601</v>
      </c>
      <c r="T12" s="42">
        <v>1.4166E-5</v>
      </c>
      <c r="U12" s="40">
        <v>634416</v>
      </c>
    </row>
    <row r="13" spans="1:21">
      <c r="A13" s="40">
        <v>8</v>
      </c>
      <c r="B13" s="40">
        <v>1930</v>
      </c>
      <c r="C13" s="40">
        <v>761371</v>
      </c>
      <c r="D13" s="41">
        <v>4.5616500000000002</v>
      </c>
      <c r="E13" s="41">
        <v>4.1141399999999999</v>
      </c>
      <c r="F13" s="41">
        <v>3.0866600000000002</v>
      </c>
      <c r="G13" s="41">
        <v>1.47499</v>
      </c>
      <c r="H13" s="41">
        <v>4.2395899999999997</v>
      </c>
      <c r="I13" s="41">
        <v>0.32206000000000001</v>
      </c>
      <c r="J13" s="42">
        <v>0.99985999999999997</v>
      </c>
      <c r="K13" s="42">
        <v>0.81872</v>
      </c>
      <c r="L13" s="42">
        <v>1.3196000000000001</v>
      </c>
      <c r="M13" s="42">
        <v>0.71191000000000004</v>
      </c>
      <c r="N13" s="42">
        <v>9.5860000000000001E-2</v>
      </c>
      <c r="O13" s="42">
        <v>0.12684000000000001</v>
      </c>
      <c r="P13" s="42">
        <v>9.8280000000000006E-2</v>
      </c>
      <c r="Q13" s="42">
        <v>6.8519999999999998E-2</v>
      </c>
      <c r="R13" s="42">
        <v>2.82E-3</v>
      </c>
      <c r="S13" s="42">
        <v>0.31905</v>
      </c>
      <c r="T13" s="42">
        <v>1.9044600000000001E-4</v>
      </c>
      <c r="U13" s="40">
        <v>761371</v>
      </c>
    </row>
    <row r="14" spans="1:21">
      <c r="A14" s="40">
        <v>9</v>
      </c>
      <c r="B14" s="40">
        <v>1940</v>
      </c>
      <c r="C14" s="40">
        <v>886961</v>
      </c>
      <c r="D14" s="41">
        <v>4.1844099999999997</v>
      </c>
      <c r="E14" s="41">
        <v>3.9072399999999998</v>
      </c>
      <c r="F14" s="41">
        <v>2.9827599999999999</v>
      </c>
      <c r="G14" s="41">
        <v>1.2016500000000001</v>
      </c>
      <c r="H14" s="41">
        <v>3.9862099999999998</v>
      </c>
      <c r="I14" s="41">
        <v>0.19819999999999999</v>
      </c>
      <c r="J14" s="42">
        <v>1</v>
      </c>
      <c r="K14" s="42">
        <v>0.80425000000000002</v>
      </c>
      <c r="L14" s="42">
        <v>1.06081</v>
      </c>
      <c r="M14" s="42">
        <v>0.75375000000000003</v>
      </c>
      <c r="N14" s="42">
        <v>9.1920000000000002E-2</v>
      </c>
      <c r="O14" s="42">
        <v>0.1109</v>
      </c>
      <c r="P14" s="42">
        <v>0.10539</v>
      </c>
      <c r="Q14" s="42">
        <v>5.9200000000000003E-2</v>
      </c>
      <c r="R14" s="42">
        <v>5.5399999999999998E-3</v>
      </c>
      <c r="S14" s="42">
        <v>0.19264999999999999</v>
      </c>
      <c r="T14" s="42">
        <v>0</v>
      </c>
      <c r="U14" s="40">
        <v>886961</v>
      </c>
    </row>
    <row r="15" spans="1:21">
      <c r="A15" s="40">
        <v>10</v>
      </c>
      <c r="B15" s="40">
        <v>1950</v>
      </c>
      <c r="C15" s="40">
        <v>1141994</v>
      </c>
      <c r="D15" s="41">
        <v>3.7682500000000001</v>
      </c>
      <c r="E15" s="41">
        <v>3.5837699999999999</v>
      </c>
      <c r="F15" s="41">
        <v>2.65097</v>
      </c>
      <c r="G15" s="41">
        <v>1.11727</v>
      </c>
      <c r="H15" s="41">
        <v>3.62622</v>
      </c>
      <c r="I15" s="41">
        <v>0.14202000000000001</v>
      </c>
      <c r="J15" s="42">
        <v>1</v>
      </c>
      <c r="K15" s="42">
        <v>0.81667999999999996</v>
      </c>
      <c r="L15" s="42">
        <v>0.97674000000000005</v>
      </c>
      <c r="M15" s="42">
        <v>0.48637999999999998</v>
      </c>
      <c r="N15" s="42">
        <v>9.3859999999999999E-2</v>
      </c>
      <c r="O15" s="42">
        <v>8.9700000000000002E-2</v>
      </c>
      <c r="P15" s="42">
        <v>0.10725</v>
      </c>
      <c r="Q15" s="42">
        <v>5.561E-2</v>
      </c>
      <c r="R15" s="42">
        <v>6.77E-3</v>
      </c>
      <c r="S15" s="42">
        <v>0.13525999999999999</v>
      </c>
      <c r="T15" s="42">
        <v>0</v>
      </c>
      <c r="U15" s="40">
        <v>1141994</v>
      </c>
    </row>
    <row r="16" spans="1:21">
      <c r="A16" s="40">
        <v>11</v>
      </c>
      <c r="B16" s="40">
        <v>1960</v>
      </c>
      <c r="C16" s="40">
        <v>1106337</v>
      </c>
      <c r="D16" s="41">
        <v>3.6634099999999998</v>
      </c>
      <c r="E16" s="41">
        <v>3.5674600000000001</v>
      </c>
      <c r="F16" s="41">
        <v>2.36774</v>
      </c>
      <c r="G16" s="41">
        <v>1.2956700000000001</v>
      </c>
      <c r="H16" s="41">
        <v>3.5906699999999998</v>
      </c>
      <c r="I16" s="41">
        <v>7.2749999999999995E-2</v>
      </c>
      <c r="J16" s="42">
        <v>1</v>
      </c>
      <c r="K16" s="42">
        <v>0.81618000000000002</v>
      </c>
      <c r="L16" s="42">
        <v>1.18784</v>
      </c>
      <c r="M16" s="42">
        <v>0.30993999999999999</v>
      </c>
      <c r="N16" s="42">
        <v>7.4209999999999998E-2</v>
      </c>
      <c r="O16" s="42">
        <v>6.1249999999999999E-2</v>
      </c>
      <c r="P16" s="42">
        <v>7.9280000000000003E-2</v>
      </c>
      <c r="Q16" s="42">
        <v>6.1969999999999997E-2</v>
      </c>
      <c r="R16" s="42">
        <v>6.0800000000000003E-3</v>
      </c>
      <c r="S16" s="42">
        <v>6.6669999999999993E-2</v>
      </c>
      <c r="T16" s="42">
        <v>0</v>
      </c>
      <c r="U16" s="40">
        <v>1106337</v>
      </c>
    </row>
    <row r="17" spans="1:21">
      <c r="A17" s="40">
        <v>12</v>
      </c>
      <c r="B17" s="40">
        <v>1970</v>
      </c>
      <c r="C17" s="40">
        <v>2548180</v>
      </c>
      <c r="D17" s="41">
        <v>3.4957400000000001</v>
      </c>
      <c r="E17" s="41">
        <v>3.4164699999999999</v>
      </c>
      <c r="F17" s="41">
        <v>2.3048299999999999</v>
      </c>
      <c r="G17" s="41">
        <v>1.1909099999999999</v>
      </c>
      <c r="H17" s="41">
        <v>3.4310800000000001</v>
      </c>
      <c r="I17" s="41">
        <v>6.4659999999999995E-2</v>
      </c>
      <c r="J17" s="42">
        <v>1</v>
      </c>
      <c r="K17" s="42">
        <v>0.78120999999999996</v>
      </c>
      <c r="L17" s="42">
        <v>1.10955</v>
      </c>
      <c r="M17" s="42">
        <v>0.34366999999999998</v>
      </c>
      <c r="N17" s="42">
        <v>5.5910000000000001E-2</v>
      </c>
      <c r="O17" s="42">
        <v>4.7570000000000001E-2</v>
      </c>
      <c r="P17" s="42">
        <v>6.1920000000000003E-2</v>
      </c>
      <c r="Q17" s="42">
        <v>3.125E-2</v>
      </c>
      <c r="R17" s="42">
        <v>2.1000000000000001E-2</v>
      </c>
      <c r="S17" s="42">
        <v>4.3659999999999997E-2</v>
      </c>
      <c r="T17" s="42">
        <v>0</v>
      </c>
      <c r="U17" s="40">
        <v>2548180</v>
      </c>
    </row>
    <row r="18" spans="1:21">
      <c r="A18" s="40">
        <v>13</v>
      </c>
      <c r="B18" s="40">
        <v>1980</v>
      </c>
      <c r="C18" s="40">
        <v>1569017</v>
      </c>
      <c r="D18" s="41">
        <v>3.1796899999999999</v>
      </c>
      <c r="E18" s="41">
        <v>3.05863</v>
      </c>
      <c r="F18" s="41">
        <v>2.29657</v>
      </c>
      <c r="G18" s="41">
        <v>0.88312000000000002</v>
      </c>
      <c r="H18" s="41">
        <v>3.07714</v>
      </c>
      <c r="I18" s="41">
        <v>0.10255</v>
      </c>
      <c r="J18" s="42">
        <v>1</v>
      </c>
      <c r="K18" s="42">
        <v>0.71897999999999995</v>
      </c>
      <c r="L18" s="42">
        <v>0.80794999999999995</v>
      </c>
      <c r="M18" s="42">
        <v>0.379</v>
      </c>
      <c r="N18" s="42">
        <v>4.2270000000000002E-2</v>
      </c>
      <c r="O18" s="42">
        <v>4.6100000000000002E-2</v>
      </c>
      <c r="P18" s="42">
        <v>5.3069999999999999E-2</v>
      </c>
      <c r="Q18" s="42">
        <v>2.9770000000000001E-2</v>
      </c>
      <c r="R18" s="42">
        <v>5.305E-2</v>
      </c>
      <c r="S18" s="42">
        <v>4.9500000000000002E-2</v>
      </c>
      <c r="T18" s="42">
        <v>0</v>
      </c>
      <c r="U18" s="40">
        <v>1569017</v>
      </c>
    </row>
    <row r="19" spans="1:21">
      <c r="A19" s="40">
        <v>14</v>
      </c>
      <c r="B19" s="40">
        <v>1990</v>
      </c>
      <c r="C19" s="40">
        <v>1796436</v>
      </c>
      <c r="D19" s="41">
        <v>3.0871599999999999</v>
      </c>
      <c r="E19" s="41">
        <v>2.90001</v>
      </c>
      <c r="F19" s="41">
        <v>2.3117399999999999</v>
      </c>
      <c r="G19" s="41">
        <v>0.77542</v>
      </c>
      <c r="H19" s="41">
        <v>2.9361299999999999</v>
      </c>
      <c r="I19" s="41">
        <v>0.15103</v>
      </c>
      <c r="J19" s="42">
        <v>1</v>
      </c>
      <c r="K19" s="42">
        <v>0.67032999999999998</v>
      </c>
      <c r="L19" s="42">
        <v>0.68100000000000005</v>
      </c>
      <c r="M19" s="42">
        <v>0.37541999999999998</v>
      </c>
      <c r="N19" s="42">
        <v>3.7330000000000002E-2</v>
      </c>
      <c r="O19" s="42">
        <v>4.9979999999999997E-2</v>
      </c>
      <c r="P19" s="42">
        <v>7.5149999999999995E-2</v>
      </c>
      <c r="Q19" s="42">
        <v>4.6920000000000003E-2</v>
      </c>
      <c r="R19" s="42">
        <v>0.10083</v>
      </c>
      <c r="S19" s="42">
        <v>5.0189999999999999E-2</v>
      </c>
      <c r="T19" s="42">
        <v>0</v>
      </c>
      <c r="U19" s="40">
        <v>1796436</v>
      </c>
    </row>
    <row r="20" spans="1:21">
      <c r="A20" s="40">
        <v>15</v>
      </c>
      <c r="B20" s="40">
        <v>2000</v>
      </c>
      <c r="C20" s="40">
        <v>2011639</v>
      </c>
      <c r="D20" s="41">
        <v>3.0692400000000002</v>
      </c>
      <c r="E20" s="41">
        <v>2.8335499999999998</v>
      </c>
      <c r="F20" s="41">
        <v>2.2750599999999999</v>
      </c>
      <c r="G20" s="41">
        <v>0.79418999999999995</v>
      </c>
      <c r="H20" s="41">
        <v>2.8838300000000001</v>
      </c>
      <c r="I20" s="41">
        <v>0.18542</v>
      </c>
      <c r="J20" s="42">
        <v>1</v>
      </c>
      <c r="K20" s="42">
        <v>0.63363999999999998</v>
      </c>
      <c r="L20" s="42">
        <v>0.68579000000000001</v>
      </c>
      <c r="M20" s="42">
        <v>0.32567000000000002</v>
      </c>
      <c r="N20" s="42">
        <v>4.8840000000000001E-2</v>
      </c>
      <c r="O20" s="42">
        <v>5.9970000000000002E-2</v>
      </c>
      <c r="P20" s="42">
        <v>8.3659999999999998E-2</v>
      </c>
      <c r="Q20" s="42">
        <v>4.6249999999999999E-2</v>
      </c>
      <c r="R20" s="42">
        <v>0.11765</v>
      </c>
      <c r="S20" s="42">
        <v>6.7769999999999997E-2</v>
      </c>
      <c r="T20" s="42">
        <v>0</v>
      </c>
      <c r="U20" s="40">
        <v>2011639</v>
      </c>
    </row>
    <row r="38" spans="2:2" ht="15.75">
      <c r="B38" s="33" t="s">
        <v>185</v>
      </c>
    </row>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2:AA225"/>
  <sheetViews>
    <sheetView topLeftCell="A79" workbookViewId="0">
      <selection activeCell="E112" sqref="E112"/>
    </sheetView>
  </sheetViews>
  <sheetFormatPr defaultColWidth="11.42578125" defaultRowHeight="15"/>
  <sheetData>
    <row r="2" spans="1:27" ht="17.25">
      <c r="B2" s="32" t="s">
        <v>201</v>
      </c>
      <c r="C2" s="12"/>
      <c r="D2" s="12"/>
      <c r="E2" s="12"/>
      <c r="F2" s="12"/>
      <c r="G2" s="12"/>
      <c r="H2" s="12"/>
      <c r="I2" s="12"/>
      <c r="J2" s="12"/>
      <c r="K2" s="12"/>
      <c r="L2" s="12"/>
      <c r="M2" s="12"/>
      <c r="N2" s="12"/>
      <c r="O2" s="12"/>
    </row>
    <row r="3" spans="1:27" ht="15.75">
      <c r="B3" s="33" t="s">
        <v>18</v>
      </c>
      <c r="C3" s="12"/>
      <c r="D3" s="12"/>
      <c r="E3" s="12"/>
      <c r="F3" s="12"/>
      <c r="G3" s="12"/>
      <c r="H3" s="12"/>
      <c r="I3" s="12"/>
      <c r="J3" s="12"/>
      <c r="K3" s="12"/>
      <c r="L3" s="12"/>
      <c r="M3" s="12"/>
      <c r="N3" s="12"/>
      <c r="O3" s="12"/>
    </row>
    <row r="4" spans="1:27">
      <c r="A4" s="12"/>
      <c r="B4" s="12"/>
      <c r="C4" s="12"/>
      <c r="D4" s="12"/>
      <c r="E4" s="12"/>
      <c r="F4" s="12"/>
      <c r="G4" s="12"/>
      <c r="H4" s="12"/>
      <c r="I4" s="12"/>
      <c r="J4" s="12"/>
      <c r="K4" s="12"/>
      <c r="L4" s="12"/>
      <c r="M4" s="12"/>
      <c r="N4" s="12"/>
    </row>
    <row r="5" spans="1:27">
      <c r="A5" s="134" t="s">
        <v>126</v>
      </c>
      <c r="B5" s="135"/>
      <c r="C5" s="135"/>
      <c r="D5" s="135"/>
      <c r="E5" s="135"/>
      <c r="F5" s="135"/>
      <c r="G5" s="135"/>
      <c r="H5" s="135"/>
      <c r="I5" s="135"/>
      <c r="J5" s="135"/>
      <c r="K5" s="135"/>
      <c r="L5" s="12"/>
      <c r="M5" s="12"/>
      <c r="N5" s="12"/>
    </row>
    <row r="6" spans="1:27">
      <c r="A6" s="135"/>
      <c r="B6" s="135"/>
      <c r="C6" s="135"/>
      <c r="D6" s="135"/>
      <c r="E6" s="135"/>
      <c r="F6" s="135"/>
      <c r="G6" s="135"/>
      <c r="H6" s="135"/>
      <c r="I6" s="135"/>
      <c r="J6" s="135"/>
      <c r="K6" s="135"/>
      <c r="L6" s="12"/>
      <c r="M6" s="12"/>
      <c r="N6" s="12"/>
    </row>
    <row r="7" spans="1:27">
      <c r="A7" s="12"/>
      <c r="B7" s="12"/>
      <c r="C7" s="12"/>
      <c r="D7" s="12"/>
      <c r="E7" s="12"/>
      <c r="F7" s="12"/>
      <c r="G7" s="12"/>
      <c r="H7" s="12"/>
      <c r="I7" s="12"/>
      <c r="J7" s="12"/>
      <c r="K7" s="12"/>
      <c r="L7" s="12"/>
      <c r="M7" s="12"/>
      <c r="N7" s="12"/>
    </row>
    <row r="8" spans="1:27">
      <c r="A8" s="136" t="s">
        <v>17</v>
      </c>
      <c r="B8" s="139" t="s">
        <v>43</v>
      </c>
      <c r="C8" s="141" t="s">
        <v>42</v>
      </c>
      <c r="D8" s="142"/>
      <c r="E8" s="142"/>
      <c r="F8" s="142"/>
      <c r="G8" s="142"/>
      <c r="H8" s="21"/>
      <c r="I8" s="141" t="s">
        <v>41</v>
      </c>
      <c r="J8" s="142"/>
      <c r="K8" s="142"/>
      <c r="M8" s="12"/>
      <c r="N8" s="12"/>
    </row>
    <row r="9" spans="1:27">
      <c r="A9" s="137"/>
      <c r="B9" s="140"/>
      <c r="C9" s="143" t="s">
        <v>16</v>
      </c>
      <c r="D9" s="143" t="s">
        <v>36</v>
      </c>
      <c r="E9" s="19"/>
      <c r="F9" s="141" t="s">
        <v>40</v>
      </c>
      <c r="G9" s="142"/>
      <c r="H9" s="20"/>
      <c r="I9" s="143" t="s">
        <v>16</v>
      </c>
      <c r="J9" s="143" t="s">
        <v>39</v>
      </c>
      <c r="K9" s="143" t="s">
        <v>38</v>
      </c>
      <c r="L9" s="18"/>
      <c r="M9" s="12"/>
      <c r="N9" s="12"/>
    </row>
    <row r="10" spans="1:27">
      <c r="A10" s="137"/>
      <c r="B10" s="140"/>
      <c r="C10" s="140"/>
      <c r="D10" s="140"/>
      <c r="E10" s="17"/>
      <c r="F10" s="143" t="s">
        <v>39</v>
      </c>
      <c r="G10" s="143" t="s">
        <v>38</v>
      </c>
      <c r="H10" s="19"/>
      <c r="I10" s="140"/>
      <c r="J10" s="140"/>
      <c r="K10" s="140"/>
      <c r="L10" s="18"/>
      <c r="M10" s="12"/>
      <c r="N10" s="12"/>
    </row>
    <row r="11" spans="1:27">
      <c r="A11" s="138"/>
      <c r="B11" s="140"/>
      <c r="C11" s="140"/>
      <c r="D11" s="140"/>
      <c r="E11" s="17"/>
      <c r="F11" s="140"/>
      <c r="G11" s="140"/>
      <c r="H11" s="17"/>
      <c r="I11" s="140"/>
      <c r="J11" s="140"/>
      <c r="K11" s="140"/>
      <c r="L11" s="16"/>
      <c r="M11" s="12"/>
      <c r="N11" s="12"/>
    </row>
    <row r="12" spans="1:27">
      <c r="A12" s="67"/>
      <c r="B12" s="62"/>
      <c r="C12" s="68"/>
      <c r="D12" s="68"/>
      <c r="E12" s="68"/>
      <c r="F12" s="64"/>
      <c r="G12" s="69"/>
      <c r="H12" s="15"/>
      <c r="I12" s="14"/>
      <c r="J12" s="14"/>
      <c r="K12" s="14"/>
      <c r="L12" s="13"/>
      <c r="M12" s="12"/>
      <c r="N12" s="12" t="s">
        <v>15</v>
      </c>
      <c r="O12" t="s">
        <v>14</v>
      </c>
      <c r="P12" t="s">
        <v>37</v>
      </c>
      <c r="R12" t="s">
        <v>15</v>
      </c>
      <c r="S12" t="s">
        <v>36</v>
      </c>
      <c r="T12" t="s">
        <v>35</v>
      </c>
      <c r="U12" t="s">
        <v>34</v>
      </c>
      <c r="V12" t="s">
        <v>33</v>
      </c>
      <c r="W12" t="s">
        <v>32</v>
      </c>
    </row>
    <row r="13" spans="1:27">
      <c r="A13" s="59" t="s">
        <v>197</v>
      </c>
      <c r="B13" s="63">
        <v>34949</v>
      </c>
      <c r="C13" s="63">
        <v>31491</v>
      </c>
      <c r="D13" s="63">
        <v>26571</v>
      </c>
      <c r="E13" s="63"/>
      <c r="F13" s="63">
        <v>1510</v>
      </c>
      <c r="G13" s="63">
        <v>3410</v>
      </c>
      <c r="H13" s="63"/>
      <c r="I13" s="63">
        <v>3458</v>
      </c>
      <c r="J13" s="63">
        <v>1599</v>
      </c>
      <c r="K13" s="63">
        <v>1859</v>
      </c>
      <c r="L13" s="59"/>
      <c r="M13" s="71"/>
      <c r="N13" s="59">
        <v>1940</v>
      </c>
      <c r="O13" s="72">
        <v>0.76027926407050272</v>
      </c>
      <c r="P13" s="72">
        <v>0.23972073592949728</v>
      </c>
      <c r="Q13" s="72"/>
      <c r="R13" s="59">
        <v>1940</v>
      </c>
      <c r="S13" s="72">
        <v>0.76027926407050272</v>
      </c>
      <c r="T13" s="72">
        <v>4.3205814186385874E-2</v>
      </c>
      <c r="U13" s="72">
        <v>9.7570745944089959E-2</v>
      </c>
      <c r="V13" s="72">
        <v>4.5752382042404643E-2</v>
      </c>
      <c r="W13" s="72">
        <v>5.3191793756616784E-2</v>
      </c>
      <c r="X13" s="73">
        <v>1</v>
      </c>
      <c r="Y13" s="73"/>
      <c r="Z13" s="73"/>
      <c r="AA13" s="73"/>
    </row>
    <row r="14" spans="1:27">
      <c r="A14" s="59">
        <v>1947</v>
      </c>
      <c r="B14" s="63">
        <v>39107</v>
      </c>
      <c r="C14" s="63">
        <v>34964</v>
      </c>
      <c r="D14" s="63">
        <v>30612</v>
      </c>
      <c r="E14" s="63"/>
      <c r="F14" s="63">
        <v>1129</v>
      </c>
      <c r="G14" s="63">
        <v>3223</v>
      </c>
      <c r="H14" s="63"/>
      <c r="I14" s="63">
        <v>4143</v>
      </c>
      <c r="J14" s="63">
        <v>1388</v>
      </c>
      <c r="K14" s="63">
        <v>2755</v>
      </c>
      <c r="L14" s="59"/>
      <c r="M14" s="71"/>
      <c r="N14" s="59">
        <v>1947</v>
      </c>
      <c r="O14" s="72">
        <v>0.78277546219346916</v>
      </c>
      <c r="P14" s="72">
        <v>0.21722453780653084</v>
      </c>
      <c r="Q14" s="72"/>
      <c r="R14" s="59">
        <v>1947</v>
      </c>
      <c r="S14" s="72">
        <v>0.78277546219346916</v>
      </c>
      <c r="T14" s="72">
        <v>2.886951185209809E-2</v>
      </c>
      <c r="U14" s="72">
        <v>8.2414912931188786E-2</v>
      </c>
      <c r="V14" s="72">
        <v>3.5492367095404917E-2</v>
      </c>
      <c r="W14" s="72">
        <v>7.0447745927839006E-2</v>
      </c>
      <c r="X14" s="73"/>
      <c r="Y14" s="73"/>
      <c r="Z14" s="73"/>
      <c r="AA14" s="73"/>
    </row>
    <row r="15" spans="1:27">
      <c r="A15" s="59">
        <v>1948</v>
      </c>
      <c r="B15" s="63">
        <v>40532</v>
      </c>
      <c r="C15" s="63">
        <v>36629</v>
      </c>
      <c r="D15" s="63">
        <v>31900</v>
      </c>
      <c r="E15" s="63"/>
      <c r="F15" s="63">
        <v>1020</v>
      </c>
      <c r="G15" s="63">
        <v>3709</v>
      </c>
      <c r="H15" s="63"/>
      <c r="I15" s="63">
        <v>3903</v>
      </c>
      <c r="J15" s="63">
        <v>1198</v>
      </c>
      <c r="K15" s="63">
        <v>2705</v>
      </c>
      <c r="L15" s="59"/>
      <c r="M15" s="71"/>
      <c r="N15" s="59">
        <v>1948</v>
      </c>
      <c r="O15" s="72">
        <v>0.7870324681732952</v>
      </c>
      <c r="P15" s="72">
        <v>0.2129675318267048</v>
      </c>
      <c r="Q15" s="72"/>
      <c r="R15" s="59">
        <v>1948</v>
      </c>
      <c r="S15" s="72">
        <v>0.7870324681732952</v>
      </c>
      <c r="T15" s="72">
        <v>2.5165301490180599E-2</v>
      </c>
      <c r="U15" s="72">
        <v>9.1507944340274344E-2</v>
      </c>
      <c r="V15" s="72">
        <v>2.9556893318859172E-2</v>
      </c>
      <c r="W15" s="72">
        <v>6.6737392677390706E-2</v>
      </c>
      <c r="X15" s="73"/>
      <c r="Y15" s="73"/>
      <c r="Z15" s="73"/>
      <c r="AA15" s="73"/>
    </row>
    <row r="16" spans="1:27">
      <c r="A16" s="59">
        <v>1949</v>
      </c>
      <c r="B16" s="63">
        <v>42182</v>
      </c>
      <c r="C16" s="63">
        <v>38080</v>
      </c>
      <c r="D16" s="63">
        <v>33257</v>
      </c>
      <c r="E16" s="63"/>
      <c r="F16" s="63">
        <v>1197</v>
      </c>
      <c r="G16" s="63">
        <v>3626</v>
      </c>
      <c r="H16" s="63"/>
      <c r="I16" s="63">
        <v>4102</v>
      </c>
      <c r="J16" s="63">
        <v>1308</v>
      </c>
      <c r="K16" s="63">
        <v>2794</v>
      </c>
      <c r="L16" s="59"/>
      <c r="M16" s="71"/>
      <c r="N16" s="59">
        <v>1949</v>
      </c>
      <c r="O16" s="72">
        <v>0.78841686027215396</v>
      </c>
      <c r="P16" s="72">
        <v>0.21158313972784604</v>
      </c>
      <c r="Q16" s="72"/>
      <c r="R16" s="59">
        <v>1949</v>
      </c>
      <c r="S16" s="72">
        <v>0.78841686027215396</v>
      </c>
      <c r="T16" s="72">
        <v>2.8377032857616995E-2</v>
      </c>
      <c r="U16" s="72">
        <v>8.5960836375705271E-2</v>
      </c>
      <c r="V16" s="72">
        <v>3.1008487032383483E-2</v>
      </c>
      <c r="W16" s="72">
        <v>6.623678346214025E-2</v>
      </c>
      <c r="X16" s="73"/>
      <c r="Y16" s="73"/>
      <c r="Z16" s="73"/>
      <c r="AA16" s="73"/>
    </row>
    <row r="17" spans="1:27">
      <c r="A17" s="59">
        <v>1950</v>
      </c>
      <c r="B17" s="63">
        <v>43554</v>
      </c>
      <c r="C17" s="63">
        <v>38838</v>
      </c>
      <c r="D17" s="63">
        <v>34075</v>
      </c>
      <c r="E17" s="63"/>
      <c r="F17" s="63">
        <v>1169</v>
      </c>
      <c r="G17" s="63">
        <v>3594</v>
      </c>
      <c r="H17" s="63"/>
      <c r="I17" s="63">
        <v>4716</v>
      </c>
      <c r="J17" s="63">
        <v>1668</v>
      </c>
      <c r="K17" s="63">
        <v>3048</v>
      </c>
      <c r="L17" s="59"/>
      <c r="M17" s="71"/>
      <c r="N17" s="59">
        <v>1950</v>
      </c>
      <c r="O17" s="72">
        <v>0.78236212517794002</v>
      </c>
      <c r="P17" s="72">
        <v>0.21763787482205998</v>
      </c>
      <c r="Q17" s="72"/>
      <c r="R17" s="59">
        <v>1950</v>
      </c>
      <c r="S17" s="72">
        <v>0.78236212517794002</v>
      </c>
      <c r="T17" s="72">
        <v>2.6840244294439087E-2</v>
      </c>
      <c r="U17" s="72">
        <v>8.2518253202920513E-2</v>
      </c>
      <c r="V17" s="72">
        <v>3.8297286127565777E-2</v>
      </c>
      <c r="W17" s="72">
        <v>6.9982091197134597E-2</v>
      </c>
      <c r="X17" s="73"/>
      <c r="Y17" s="73"/>
      <c r="Z17" s="73"/>
      <c r="AA17" s="73"/>
    </row>
    <row r="18" spans="1:27">
      <c r="A18" s="59">
        <v>1951</v>
      </c>
      <c r="B18" s="63">
        <v>44673</v>
      </c>
      <c r="C18" s="63">
        <v>39502</v>
      </c>
      <c r="D18" s="63">
        <v>34391</v>
      </c>
      <c r="E18" s="63"/>
      <c r="F18" s="63">
        <v>1154</v>
      </c>
      <c r="G18" s="63">
        <v>3957</v>
      </c>
      <c r="H18" s="63"/>
      <c r="I18" s="63">
        <v>5171</v>
      </c>
      <c r="J18" s="63">
        <v>1732</v>
      </c>
      <c r="K18" s="63">
        <v>3439</v>
      </c>
      <c r="L18" s="59"/>
      <c r="M18" s="71"/>
      <c r="N18" s="59">
        <v>1951</v>
      </c>
      <c r="O18" s="72">
        <v>0.76983860497392165</v>
      </c>
      <c r="P18" s="72">
        <v>0.23016139502607835</v>
      </c>
      <c r="Q18" s="72"/>
      <c r="R18" s="59">
        <v>1951</v>
      </c>
      <c r="S18" s="72">
        <v>0.76983860497392165</v>
      </c>
      <c r="T18" s="72">
        <v>2.5832158126832764E-2</v>
      </c>
      <c r="U18" s="72">
        <v>8.857699281445168E-2</v>
      </c>
      <c r="V18" s="72">
        <v>3.8770622075974301E-2</v>
      </c>
      <c r="W18" s="72">
        <v>7.6981622008819639E-2</v>
      </c>
      <c r="X18" s="73"/>
      <c r="Y18" s="73"/>
      <c r="Z18" s="73"/>
      <c r="AA18" s="73"/>
    </row>
    <row r="19" spans="1:27">
      <c r="A19" s="59">
        <v>1952</v>
      </c>
      <c r="B19" s="63">
        <v>45538</v>
      </c>
      <c r="C19" s="63">
        <v>40235</v>
      </c>
      <c r="D19" s="63">
        <v>35164</v>
      </c>
      <c r="E19" s="63"/>
      <c r="F19" s="63">
        <v>1119</v>
      </c>
      <c r="G19" s="63">
        <v>3952</v>
      </c>
      <c r="H19" s="63"/>
      <c r="I19" s="63">
        <v>5303</v>
      </c>
      <c r="J19" s="63">
        <v>1757</v>
      </c>
      <c r="K19" s="63">
        <v>3546</v>
      </c>
      <c r="L19" s="59"/>
      <c r="M19" s="71"/>
      <c r="N19" s="59">
        <v>1952</v>
      </c>
      <c r="O19" s="72">
        <v>0.7721902586850542</v>
      </c>
      <c r="P19" s="72">
        <v>0.2278097413149458</v>
      </c>
      <c r="Q19" s="72"/>
      <c r="R19" s="59">
        <v>1952</v>
      </c>
      <c r="S19" s="72">
        <v>0.7721902586850542</v>
      </c>
      <c r="T19" s="72">
        <v>2.4572884184637007E-2</v>
      </c>
      <c r="U19" s="72">
        <v>8.6784663358074582E-2</v>
      </c>
      <c r="V19" s="72">
        <v>3.8583161315824149E-2</v>
      </c>
      <c r="W19" s="72">
        <v>7.7869032456410026E-2</v>
      </c>
      <c r="X19" s="73"/>
      <c r="Y19" s="73"/>
      <c r="Z19" s="73"/>
      <c r="AA19" s="73"/>
    </row>
    <row r="20" spans="1:27">
      <c r="A20" s="59">
        <v>1953</v>
      </c>
      <c r="B20" s="63">
        <v>46385</v>
      </c>
      <c r="C20" s="63">
        <v>40540</v>
      </c>
      <c r="D20" s="63">
        <v>35577</v>
      </c>
      <c r="E20" s="63"/>
      <c r="F20" s="63">
        <v>1206</v>
      </c>
      <c r="G20" s="63">
        <v>3757</v>
      </c>
      <c r="H20" s="63"/>
      <c r="I20" s="63">
        <v>5845</v>
      </c>
      <c r="J20" s="63">
        <v>1902</v>
      </c>
      <c r="K20" s="63">
        <v>3943</v>
      </c>
      <c r="L20" s="59"/>
      <c r="M20" s="71"/>
      <c r="N20" s="59">
        <v>1953</v>
      </c>
      <c r="O20" s="72">
        <v>0.76699364018540472</v>
      </c>
      <c r="P20" s="72">
        <v>0.23300635981459528</v>
      </c>
      <c r="Q20" s="72"/>
      <c r="R20" s="59">
        <v>1953</v>
      </c>
      <c r="S20" s="72">
        <v>0.76699364018540472</v>
      </c>
      <c r="T20" s="72">
        <v>2.5999784413064567E-2</v>
      </c>
      <c r="U20" s="72">
        <v>8.099601164169451E-2</v>
      </c>
      <c r="V20" s="72">
        <v>4.1004635119111781E-2</v>
      </c>
      <c r="W20" s="72">
        <v>8.5005928640724371E-2</v>
      </c>
      <c r="X20" s="73"/>
      <c r="Y20" s="73"/>
      <c r="Z20" s="73"/>
      <c r="AA20" s="73"/>
    </row>
    <row r="21" spans="1:27">
      <c r="A21" s="59">
        <v>1954</v>
      </c>
      <c r="B21" s="63">
        <v>46962</v>
      </c>
      <c r="C21" s="63">
        <v>40998</v>
      </c>
      <c r="D21" s="63">
        <v>35926</v>
      </c>
      <c r="E21" s="63"/>
      <c r="F21" s="63">
        <v>1315</v>
      </c>
      <c r="G21" s="63">
        <v>3757</v>
      </c>
      <c r="H21" s="63"/>
      <c r="I21" s="63">
        <v>5964</v>
      </c>
      <c r="J21" s="63">
        <v>1925</v>
      </c>
      <c r="K21" s="63">
        <v>4039</v>
      </c>
      <c r="L21" s="59"/>
      <c r="M21" s="71"/>
      <c r="N21" s="59">
        <v>1954</v>
      </c>
      <c r="O21" s="72">
        <v>0.7650014905668413</v>
      </c>
      <c r="P21" s="72">
        <v>0.2349985094331587</v>
      </c>
      <c r="Q21" s="72"/>
      <c r="R21" s="59">
        <v>1954</v>
      </c>
      <c r="S21" s="72">
        <v>0.7650014905668413</v>
      </c>
      <c r="T21" s="72">
        <v>2.8001362803969167E-2</v>
      </c>
      <c r="U21" s="72">
        <v>8.0000851752480728E-2</v>
      </c>
      <c r="V21" s="72">
        <v>4.0990588135087942E-2</v>
      </c>
      <c r="W21" s="72">
        <v>8.6005706741620891E-2</v>
      </c>
      <c r="X21" s="73"/>
      <c r="Y21" s="73"/>
      <c r="Z21" s="73"/>
      <c r="AA21" s="73"/>
    </row>
    <row r="22" spans="1:27">
      <c r="A22" s="59">
        <v>1955</v>
      </c>
      <c r="B22" s="63">
        <v>47874</v>
      </c>
      <c r="C22" s="63">
        <v>41732</v>
      </c>
      <c r="D22" s="63">
        <v>36251</v>
      </c>
      <c r="E22" s="63"/>
      <c r="F22" s="63">
        <v>1328</v>
      </c>
      <c r="G22" s="63">
        <v>4153</v>
      </c>
      <c r="H22" s="63"/>
      <c r="I22" s="63">
        <v>6142</v>
      </c>
      <c r="J22" s="63">
        <v>2059</v>
      </c>
      <c r="K22" s="63">
        <v>4083</v>
      </c>
      <c r="L22" s="59"/>
      <c r="M22" s="71"/>
      <c r="N22" s="59">
        <v>1955</v>
      </c>
      <c r="O22" s="72">
        <v>0.75721686092659901</v>
      </c>
      <c r="P22" s="72">
        <v>0.24278313907340099</v>
      </c>
      <c r="Q22" s="72"/>
      <c r="R22" s="59">
        <v>1955</v>
      </c>
      <c r="S22" s="72">
        <v>0.75721686092659901</v>
      </c>
      <c r="T22" s="72">
        <v>2.7739482809040397E-2</v>
      </c>
      <c r="U22" s="72">
        <v>8.674854827254877E-2</v>
      </c>
      <c r="V22" s="72">
        <v>4.3008731252872121E-2</v>
      </c>
      <c r="W22" s="72">
        <v>8.5286376738939712E-2</v>
      </c>
      <c r="X22" s="73"/>
      <c r="Y22" s="73"/>
      <c r="Z22" s="73"/>
      <c r="AA22" s="73"/>
    </row>
    <row r="23" spans="1:27">
      <c r="A23" s="59">
        <v>1956</v>
      </c>
      <c r="B23" s="63">
        <v>48902</v>
      </c>
      <c r="C23" s="63">
        <v>42593</v>
      </c>
      <c r="D23" s="63">
        <v>37047</v>
      </c>
      <c r="E23" s="63"/>
      <c r="F23" s="63">
        <v>1408</v>
      </c>
      <c r="G23" s="63">
        <v>4138</v>
      </c>
      <c r="H23" s="63"/>
      <c r="I23" s="63">
        <v>6309</v>
      </c>
      <c r="J23" s="63">
        <v>2058</v>
      </c>
      <c r="K23" s="63">
        <v>4250</v>
      </c>
      <c r="L23" s="59"/>
      <c r="M23" s="71"/>
      <c r="N23" s="59">
        <v>1956</v>
      </c>
      <c r="O23" s="72">
        <v>0.7575763772442845</v>
      </c>
      <c r="P23" s="72">
        <v>0.2424236227557155</v>
      </c>
      <c r="Q23" s="72"/>
      <c r="R23" s="59">
        <v>1956</v>
      </c>
      <c r="S23" s="72">
        <v>0.7575763772442845</v>
      </c>
      <c r="T23" s="72">
        <v>2.8792278434419859E-2</v>
      </c>
      <c r="U23" s="72">
        <v>8.4618216023884502E-2</v>
      </c>
      <c r="V23" s="72">
        <v>4.2084168336673347E-2</v>
      </c>
      <c r="W23" s="72">
        <v>8.6908510899349714E-2</v>
      </c>
      <c r="X23" s="73"/>
      <c r="Y23" s="73"/>
      <c r="Z23" s="73"/>
      <c r="AA23" s="73"/>
    </row>
    <row r="24" spans="1:27">
      <c r="A24" s="59">
        <v>1957</v>
      </c>
      <c r="B24" s="63">
        <v>49673</v>
      </c>
      <c r="C24" s="63">
        <v>43262</v>
      </c>
      <c r="D24" s="63">
        <v>37718</v>
      </c>
      <c r="E24" s="63"/>
      <c r="F24" s="63">
        <v>1241</v>
      </c>
      <c r="G24" s="63">
        <v>4304</v>
      </c>
      <c r="H24" s="63"/>
      <c r="I24" s="63">
        <v>6411</v>
      </c>
      <c r="J24" s="63">
        <v>2038</v>
      </c>
      <c r="K24" s="63">
        <v>4374</v>
      </c>
      <c r="L24" s="59"/>
      <c r="M24" s="71"/>
      <c r="N24" s="59">
        <v>1957</v>
      </c>
      <c r="O24" s="72">
        <v>0.75932599198759887</v>
      </c>
      <c r="P24" s="72">
        <v>0.24067400801240113</v>
      </c>
      <c r="Q24" s="72"/>
      <c r="R24" s="59">
        <v>1957</v>
      </c>
      <c r="S24" s="72">
        <v>0.75932599198759887</v>
      </c>
      <c r="T24" s="72">
        <v>2.4983391379622733E-2</v>
      </c>
      <c r="U24" s="72">
        <v>8.6646669216677075E-2</v>
      </c>
      <c r="V24" s="72">
        <v>4.1028325247116137E-2</v>
      </c>
      <c r="W24" s="72">
        <v>8.8055885491111874E-2</v>
      </c>
      <c r="X24" s="73"/>
      <c r="Y24" s="73"/>
      <c r="Z24" s="73"/>
      <c r="AA24" s="73"/>
    </row>
    <row r="25" spans="1:27">
      <c r="A25" s="59">
        <v>1958</v>
      </c>
      <c r="B25" s="63">
        <v>50474</v>
      </c>
      <c r="C25" s="63">
        <v>43426</v>
      </c>
      <c r="D25" s="63">
        <v>37911</v>
      </c>
      <c r="E25" s="63"/>
      <c r="F25" s="63">
        <v>1278</v>
      </c>
      <c r="G25" s="63">
        <v>4237</v>
      </c>
      <c r="H25" s="63"/>
      <c r="I25" s="63">
        <v>7047</v>
      </c>
      <c r="J25" s="63">
        <v>2329</v>
      </c>
      <c r="K25" s="63">
        <v>4718</v>
      </c>
      <c r="L25" s="59"/>
      <c r="M25" s="71"/>
      <c r="N25" s="59">
        <v>1958</v>
      </c>
      <c r="O25" s="72">
        <v>0.75109957601933663</v>
      </c>
      <c r="P25" s="72">
        <v>0.24890042398066337</v>
      </c>
      <c r="Q25" s="72"/>
      <c r="R25" s="59">
        <v>1958</v>
      </c>
      <c r="S25" s="72">
        <v>0.75109957601933663</v>
      </c>
      <c r="T25" s="72">
        <v>2.5319966715536713E-2</v>
      </c>
      <c r="U25" s="72">
        <v>8.3944208899631487E-2</v>
      </c>
      <c r="V25" s="72">
        <v>4.6142568451083728E-2</v>
      </c>
      <c r="W25" s="72">
        <v>9.347386773388279E-2</v>
      </c>
      <c r="X25" s="73"/>
      <c r="Y25" s="73"/>
      <c r="Z25" s="73"/>
      <c r="AA25" s="73"/>
    </row>
    <row r="26" spans="1:27">
      <c r="A26" s="59">
        <v>1959</v>
      </c>
      <c r="B26" s="63">
        <v>51435</v>
      </c>
      <c r="C26" s="63">
        <v>43971</v>
      </c>
      <c r="D26" s="63">
        <v>38410</v>
      </c>
      <c r="E26" s="63"/>
      <c r="F26" s="63">
        <v>1285</v>
      </c>
      <c r="G26" s="63">
        <v>4276</v>
      </c>
      <c r="H26" s="63"/>
      <c r="I26" s="63">
        <v>7464</v>
      </c>
      <c r="J26" s="63">
        <v>2449</v>
      </c>
      <c r="K26" s="63">
        <v>5015</v>
      </c>
      <c r="L26" s="59"/>
      <c r="M26" s="71"/>
      <c r="N26" s="59">
        <v>1959</v>
      </c>
      <c r="O26" s="72">
        <v>0.7467677651404685</v>
      </c>
      <c r="P26" s="72">
        <v>0.2532322348595315</v>
      </c>
      <c r="Q26" s="72"/>
      <c r="R26" s="59">
        <v>1959</v>
      </c>
      <c r="S26" s="72">
        <v>0.7467677651404685</v>
      </c>
      <c r="T26" s="72">
        <v>2.4982988237581414E-2</v>
      </c>
      <c r="U26" s="72">
        <v>8.3134052687858465E-2</v>
      </c>
      <c r="V26" s="72">
        <v>4.7613492757849714E-2</v>
      </c>
      <c r="W26" s="72">
        <v>9.7501701176241864E-2</v>
      </c>
      <c r="X26" s="73"/>
      <c r="Y26" s="73"/>
      <c r="Z26" s="73"/>
      <c r="AA26" s="73"/>
    </row>
    <row r="27" spans="1:27">
      <c r="A27" s="59">
        <v>1960</v>
      </c>
      <c r="B27" s="63">
        <v>52799</v>
      </c>
      <c r="C27" s="63">
        <v>44905</v>
      </c>
      <c r="D27" s="63">
        <v>39254</v>
      </c>
      <c r="E27" s="63"/>
      <c r="F27" s="63">
        <v>1228</v>
      </c>
      <c r="G27" s="63">
        <v>4422</v>
      </c>
      <c r="H27" s="63"/>
      <c r="I27" s="63">
        <v>7895</v>
      </c>
      <c r="J27" s="63">
        <v>2716</v>
      </c>
      <c r="K27" s="63">
        <v>5179</v>
      </c>
      <c r="L27" s="59"/>
      <c r="M27" s="71"/>
      <c r="N27" s="59">
        <v>1960</v>
      </c>
      <c r="O27" s="72">
        <v>0.74346105039868182</v>
      </c>
      <c r="P27" s="72">
        <v>0.25653894960131801</v>
      </c>
      <c r="Q27" s="72"/>
      <c r="R27" s="59">
        <v>1960</v>
      </c>
      <c r="S27" s="72">
        <v>0.74346105039868182</v>
      </c>
      <c r="T27" s="72">
        <v>2.325801625030777E-2</v>
      </c>
      <c r="U27" s="72">
        <v>8.3751586204284176E-2</v>
      </c>
      <c r="V27" s="72">
        <v>5.1440368188791455E-2</v>
      </c>
      <c r="W27" s="72">
        <v>9.8088978957934808E-2</v>
      </c>
      <c r="X27" s="73"/>
      <c r="Y27" s="73"/>
      <c r="Z27" s="73"/>
      <c r="AA27" s="73"/>
    </row>
    <row r="28" spans="1:27">
      <c r="A28" s="59">
        <v>1961</v>
      </c>
      <c r="B28" s="63">
        <v>53557</v>
      </c>
      <c r="C28" s="63">
        <v>45383</v>
      </c>
      <c r="D28" s="63">
        <v>39620</v>
      </c>
      <c r="E28" s="63"/>
      <c r="F28" s="63">
        <v>1199</v>
      </c>
      <c r="G28" s="63">
        <v>4564</v>
      </c>
      <c r="H28" s="63"/>
      <c r="I28" s="63">
        <v>8174</v>
      </c>
      <c r="J28" s="63">
        <v>2779</v>
      </c>
      <c r="K28" s="63">
        <v>5395</v>
      </c>
      <c r="L28" s="59"/>
      <c r="M28" s="71"/>
      <c r="N28" s="59">
        <v>1961</v>
      </c>
      <c r="O28" s="72">
        <v>0.73977257874787605</v>
      </c>
      <c r="P28" s="72">
        <v>0.26022742125212395</v>
      </c>
      <c r="Q28" s="72"/>
      <c r="R28" s="59">
        <v>1961</v>
      </c>
      <c r="S28" s="72">
        <v>0.73977257874787605</v>
      </c>
      <c r="T28" s="72">
        <v>2.2387362996433707E-2</v>
      </c>
      <c r="U28" s="72">
        <v>8.5217618611946155E-2</v>
      </c>
      <c r="V28" s="72">
        <v>5.1888642007580706E-2</v>
      </c>
      <c r="W28" s="72">
        <v>0.10073379763616334</v>
      </c>
      <c r="X28" s="73"/>
      <c r="Y28" s="73"/>
      <c r="Z28" s="73"/>
      <c r="AA28" s="73"/>
    </row>
    <row r="29" spans="1:27">
      <c r="A29" s="59">
        <v>1962</v>
      </c>
      <c r="B29" s="63">
        <v>54764</v>
      </c>
      <c r="C29" s="63">
        <v>46262</v>
      </c>
      <c r="D29" s="63">
        <v>40404</v>
      </c>
      <c r="E29" s="63"/>
      <c r="F29" s="63">
        <v>1268</v>
      </c>
      <c r="G29" s="63">
        <v>4590</v>
      </c>
      <c r="H29" s="63"/>
      <c r="I29" s="63">
        <v>8502</v>
      </c>
      <c r="J29" s="63">
        <v>2932</v>
      </c>
      <c r="K29" s="63">
        <v>5570</v>
      </c>
      <c r="L29" s="59"/>
      <c r="M29" s="71"/>
      <c r="N29" s="59">
        <v>1962</v>
      </c>
      <c r="O29" s="72">
        <v>0.73778394565773131</v>
      </c>
      <c r="P29" s="72">
        <v>0.26221605434226869</v>
      </c>
      <c r="Q29" s="72"/>
      <c r="R29" s="59">
        <v>1962</v>
      </c>
      <c r="S29" s="72">
        <v>0.73778394565773131</v>
      </c>
      <c r="T29" s="72">
        <v>2.3153896720473303E-2</v>
      </c>
      <c r="U29" s="72">
        <v>8.3814184500766928E-2</v>
      </c>
      <c r="V29" s="72">
        <v>5.3538821123365714E-2</v>
      </c>
      <c r="W29" s="72">
        <v>0.1017091519976627</v>
      </c>
      <c r="X29" s="73"/>
      <c r="Y29" s="73"/>
      <c r="Z29" s="73"/>
      <c r="AA29" s="73"/>
    </row>
    <row r="30" spans="1:27">
      <c r="A30" s="59">
        <v>1963</v>
      </c>
      <c r="B30" s="63">
        <v>55270</v>
      </c>
      <c r="C30" s="63">
        <v>46872</v>
      </c>
      <c r="D30" s="63">
        <v>40888</v>
      </c>
      <c r="E30" s="63"/>
      <c r="F30" s="63">
        <v>1295</v>
      </c>
      <c r="G30" s="63">
        <v>4689</v>
      </c>
      <c r="H30" s="63"/>
      <c r="I30" s="63">
        <v>8398</v>
      </c>
      <c r="J30" s="63">
        <v>2838</v>
      </c>
      <c r="K30" s="63">
        <v>5560</v>
      </c>
      <c r="L30" s="59"/>
      <c r="M30" s="71"/>
      <c r="N30" s="59">
        <v>1963</v>
      </c>
      <c r="O30" s="72">
        <v>0.73978650262348467</v>
      </c>
      <c r="P30" s="72">
        <v>0.26021349737651533</v>
      </c>
      <c r="Q30" s="72"/>
      <c r="R30" s="59">
        <v>1963</v>
      </c>
      <c r="S30" s="72">
        <v>0.73978650262348467</v>
      </c>
      <c r="T30" s="72">
        <v>2.3430432422652435E-2</v>
      </c>
      <c r="U30" s="72">
        <v>8.4838067667812558E-2</v>
      </c>
      <c r="V30" s="72">
        <v>5.1347928351727884E-2</v>
      </c>
      <c r="W30" s="72">
        <v>0.10059706893432242</v>
      </c>
      <c r="X30" s="73"/>
      <c r="Y30" s="73"/>
      <c r="Z30" s="73"/>
      <c r="AA30" s="73"/>
    </row>
    <row r="31" spans="1:27">
      <c r="A31" s="59">
        <v>1964</v>
      </c>
      <c r="B31" s="63">
        <v>56149</v>
      </c>
      <c r="C31" s="63">
        <v>47381</v>
      </c>
      <c r="D31" s="63">
        <v>41341</v>
      </c>
      <c r="E31" s="63"/>
      <c r="F31" s="63">
        <v>1204</v>
      </c>
      <c r="G31" s="63">
        <v>4836</v>
      </c>
      <c r="H31" s="63"/>
      <c r="I31" s="63">
        <v>8768</v>
      </c>
      <c r="J31" s="63">
        <v>2965</v>
      </c>
      <c r="K31" s="63">
        <v>5803</v>
      </c>
      <c r="L31" s="59"/>
      <c r="M31" s="71"/>
      <c r="N31" s="59">
        <v>1964</v>
      </c>
      <c r="O31" s="72">
        <v>0.73627313042084452</v>
      </c>
      <c r="P31" s="72">
        <v>0.26372686957915548</v>
      </c>
      <c r="Q31" s="72"/>
      <c r="R31" s="59">
        <v>1964</v>
      </c>
      <c r="S31" s="72">
        <v>0.73627313042084452</v>
      </c>
      <c r="T31" s="72">
        <v>2.1442946446063153E-2</v>
      </c>
      <c r="U31" s="72">
        <v>8.6127980907941368E-2</v>
      </c>
      <c r="V31" s="72">
        <v>5.2805927086858183E-2</v>
      </c>
      <c r="W31" s="72">
        <v>0.10335001513829276</v>
      </c>
      <c r="X31" s="73"/>
      <c r="Y31" s="73"/>
      <c r="Z31" s="73"/>
      <c r="AA31" s="73"/>
    </row>
    <row r="32" spans="1:27">
      <c r="A32" s="59">
        <v>1965</v>
      </c>
      <c r="B32" s="63">
        <v>57436</v>
      </c>
      <c r="C32" s="63">
        <v>47838</v>
      </c>
      <c r="D32" s="63">
        <v>41689</v>
      </c>
      <c r="E32" s="63"/>
      <c r="F32" s="63">
        <v>1167</v>
      </c>
      <c r="G32" s="63">
        <v>4982</v>
      </c>
      <c r="H32" s="63"/>
      <c r="I32" s="63">
        <v>9598</v>
      </c>
      <c r="J32" s="63">
        <v>3277</v>
      </c>
      <c r="K32" s="63">
        <v>6321</v>
      </c>
      <c r="L32" s="59"/>
      <c r="M32" s="71"/>
      <c r="N32" s="59">
        <v>1965</v>
      </c>
      <c r="O32" s="72">
        <v>0.72583397172505049</v>
      </c>
      <c r="P32" s="72">
        <v>0.27416602827494951</v>
      </c>
      <c r="Q32" s="72"/>
      <c r="R32" s="59">
        <v>1965</v>
      </c>
      <c r="S32" s="72">
        <v>0.72583397172505049</v>
      </c>
      <c r="T32" s="72">
        <v>2.0318267288808412E-2</v>
      </c>
      <c r="U32" s="72">
        <v>8.6740023678529149E-2</v>
      </c>
      <c r="V32" s="72">
        <v>5.7054808830698515E-2</v>
      </c>
      <c r="W32" s="72">
        <v>0.11005292847691343</v>
      </c>
      <c r="X32" s="73"/>
      <c r="Y32" s="73"/>
      <c r="Z32" s="73"/>
      <c r="AA32" s="73"/>
    </row>
    <row r="33" spans="1:27">
      <c r="A33" s="59">
        <v>1966</v>
      </c>
      <c r="B33" s="63">
        <v>58406</v>
      </c>
      <c r="C33" s="63">
        <v>48399</v>
      </c>
      <c r="D33" s="63">
        <v>42263</v>
      </c>
      <c r="E33" s="63"/>
      <c r="F33" s="63">
        <v>1163</v>
      </c>
      <c r="G33" s="63">
        <v>4973</v>
      </c>
      <c r="H33" s="63"/>
      <c r="I33" s="63">
        <v>10007</v>
      </c>
      <c r="J33" s="63">
        <v>3299</v>
      </c>
      <c r="K33" s="63">
        <v>6708</v>
      </c>
      <c r="L33" s="59"/>
      <c r="M33" s="71"/>
      <c r="N33" s="59">
        <v>1966</v>
      </c>
      <c r="O33" s="72">
        <v>0.72360716364757049</v>
      </c>
      <c r="P33" s="72">
        <v>0.27639283635242951</v>
      </c>
      <c r="Q33" s="72"/>
      <c r="R33" s="59">
        <v>1966</v>
      </c>
      <c r="S33" s="72">
        <v>0.72360716364757049</v>
      </c>
      <c r="T33" s="72">
        <v>1.991233777351642E-2</v>
      </c>
      <c r="U33" s="72">
        <v>8.5145361777899525E-2</v>
      </c>
      <c r="V33" s="72">
        <v>5.6483922884635142E-2</v>
      </c>
      <c r="W33" s="72">
        <v>0.11485121391637845</v>
      </c>
      <c r="X33" s="73"/>
      <c r="Y33" s="73"/>
      <c r="Z33" s="73"/>
      <c r="AA33" s="73"/>
    </row>
    <row r="34" spans="1:27">
      <c r="A34" s="59">
        <v>1967</v>
      </c>
      <c r="B34" s="63">
        <v>59236</v>
      </c>
      <c r="C34" s="63">
        <v>49086</v>
      </c>
      <c r="D34" s="63">
        <v>42743</v>
      </c>
      <c r="E34" s="63"/>
      <c r="F34" s="63">
        <v>1190</v>
      </c>
      <c r="G34" s="63">
        <v>5153</v>
      </c>
      <c r="H34" s="63"/>
      <c r="I34" s="63">
        <v>10150</v>
      </c>
      <c r="J34" s="63">
        <v>3419</v>
      </c>
      <c r="K34" s="63">
        <v>6731</v>
      </c>
      <c r="L34" s="59"/>
      <c r="M34" s="71"/>
      <c r="N34" s="59">
        <v>1967</v>
      </c>
      <c r="O34" s="72">
        <v>0.72157134175163751</v>
      </c>
      <c r="P34" s="72">
        <v>0.27842865824836249</v>
      </c>
      <c r="Q34" s="72"/>
      <c r="R34" s="59">
        <v>1967</v>
      </c>
      <c r="S34" s="72">
        <v>0.72157134175163751</v>
      </c>
      <c r="T34" s="72">
        <v>2.0089134985481802E-2</v>
      </c>
      <c r="U34" s="72">
        <v>8.6991018974947668E-2</v>
      </c>
      <c r="V34" s="72">
        <v>5.7718279424674182E-2</v>
      </c>
      <c r="W34" s="72">
        <v>0.11363022486325883</v>
      </c>
      <c r="X34" s="73"/>
      <c r="Y34" s="73"/>
      <c r="Z34" s="73"/>
      <c r="AA34" s="73"/>
    </row>
    <row r="35" spans="1:27">
      <c r="A35" s="59">
        <v>1968</v>
      </c>
      <c r="B35" s="63">
        <v>60813</v>
      </c>
      <c r="C35" s="63">
        <v>50012</v>
      </c>
      <c r="D35" s="63">
        <v>43507</v>
      </c>
      <c r="E35" s="63"/>
      <c r="F35" s="63">
        <v>1195</v>
      </c>
      <c r="G35" s="63">
        <v>5310</v>
      </c>
      <c r="H35" s="63"/>
      <c r="I35" s="63">
        <v>10801</v>
      </c>
      <c r="J35" s="63">
        <v>3658</v>
      </c>
      <c r="K35" s="63">
        <v>7143</v>
      </c>
      <c r="L35" s="59"/>
      <c r="M35" s="71"/>
      <c r="N35" s="59">
        <v>1968</v>
      </c>
      <c r="O35" s="72">
        <v>0.7154226892276323</v>
      </c>
      <c r="P35" s="72">
        <v>0.2845773107723677</v>
      </c>
      <c r="Q35" s="72"/>
      <c r="R35" s="59">
        <v>1968</v>
      </c>
      <c r="S35" s="72">
        <v>0.7154226892276323</v>
      </c>
      <c r="T35" s="72">
        <v>1.9650403696578035E-2</v>
      </c>
      <c r="U35" s="72">
        <v>8.7316856593162642E-2</v>
      </c>
      <c r="V35" s="72">
        <v>6.0151612319734267E-2</v>
      </c>
      <c r="W35" s="72">
        <v>0.11745843816289281</v>
      </c>
      <c r="X35" s="73"/>
      <c r="Y35" s="73"/>
      <c r="Z35" s="73"/>
      <c r="AA35" s="73"/>
    </row>
    <row r="36" spans="1:27">
      <c r="A36" s="59">
        <v>1969</v>
      </c>
      <c r="B36" s="63">
        <v>62214</v>
      </c>
      <c r="C36" s="63">
        <v>50729</v>
      </c>
      <c r="D36" s="63">
        <v>44086</v>
      </c>
      <c r="E36" s="63"/>
      <c r="F36" s="63">
        <v>1221</v>
      </c>
      <c r="G36" s="63">
        <v>5422</v>
      </c>
      <c r="H36" s="63"/>
      <c r="I36" s="63">
        <v>11485</v>
      </c>
      <c r="J36" s="63">
        <v>3890</v>
      </c>
      <c r="K36" s="63">
        <v>7595</v>
      </c>
      <c r="L36" s="59"/>
      <c r="M36" s="71"/>
      <c r="N36" s="59">
        <v>1969</v>
      </c>
      <c r="O36" s="72">
        <v>0.70861863889156784</v>
      </c>
      <c r="P36" s="72">
        <v>0.29138136110843216</v>
      </c>
      <c r="Q36" s="72"/>
      <c r="R36" s="59">
        <v>1969</v>
      </c>
      <c r="S36" s="72">
        <v>0.70861863889156784</v>
      </c>
      <c r="T36" s="72">
        <v>1.9625807696016975E-2</v>
      </c>
      <c r="U36" s="72">
        <v>8.7150802070273578E-2</v>
      </c>
      <c r="V36" s="72">
        <v>6.2526119522936963E-2</v>
      </c>
      <c r="W36" s="72">
        <v>0.12207863181920468</v>
      </c>
      <c r="X36" s="73"/>
      <c r="Y36" s="73"/>
      <c r="Z36" s="73"/>
      <c r="AA36" s="73"/>
    </row>
    <row r="37" spans="1:27">
      <c r="A37" s="59">
        <v>1970</v>
      </c>
      <c r="B37" s="63">
        <v>63401</v>
      </c>
      <c r="C37" s="63">
        <v>51456</v>
      </c>
      <c r="D37" s="63">
        <v>44728</v>
      </c>
      <c r="E37" s="63"/>
      <c r="F37" s="63">
        <v>1228</v>
      </c>
      <c r="G37" s="63">
        <v>5500</v>
      </c>
      <c r="H37" s="63"/>
      <c r="I37" s="63">
        <v>11945</v>
      </c>
      <c r="J37" s="63">
        <v>4063</v>
      </c>
      <c r="K37" s="63">
        <v>7882</v>
      </c>
      <c r="L37" s="59"/>
      <c r="M37" s="71"/>
      <c r="N37" s="59">
        <v>1970</v>
      </c>
      <c r="O37" s="72">
        <v>0.70547783157994348</v>
      </c>
      <c r="P37" s="72">
        <v>0.29452216842005652</v>
      </c>
      <c r="Q37" s="72"/>
      <c r="R37" s="59">
        <v>1970</v>
      </c>
      <c r="S37" s="72">
        <v>0.70547783157994348</v>
      </c>
      <c r="T37" s="72">
        <v>1.9368779672244919E-2</v>
      </c>
      <c r="U37" s="72">
        <v>8.6749420356145801E-2</v>
      </c>
      <c r="V37" s="72">
        <v>6.4084162710367348E-2</v>
      </c>
      <c r="W37" s="72">
        <v>0.1243198056812984</v>
      </c>
      <c r="X37" s="73"/>
      <c r="Y37" s="73"/>
      <c r="Z37" s="73"/>
      <c r="AA37" s="73"/>
    </row>
    <row r="38" spans="1:27">
      <c r="A38" s="59">
        <v>1971</v>
      </c>
      <c r="B38" s="63">
        <v>64778</v>
      </c>
      <c r="C38" s="63">
        <v>52102</v>
      </c>
      <c r="D38" s="63">
        <v>44928</v>
      </c>
      <c r="E38" s="63"/>
      <c r="F38" s="63">
        <v>1254</v>
      </c>
      <c r="G38" s="63">
        <v>5920</v>
      </c>
      <c r="H38" s="63"/>
      <c r="I38" s="63">
        <v>12676</v>
      </c>
      <c r="J38" s="63">
        <v>4403</v>
      </c>
      <c r="K38" s="63">
        <v>8273</v>
      </c>
      <c r="L38" s="59"/>
      <c r="M38" s="71"/>
      <c r="N38" s="59">
        <v>1971</v>
      </c>
      <c r="O38" s="72">
        <v>0.69356880422365619</v>
      </c>
      <c r="P38" s="72">
        <v>0.30643119577634381</v>
      </c>
      <c r="Q38" s="72"/>
      <c r="R38" s="59">
        <v>1971</v>
      </c>
      <c r="S38" s="72">
        <v>0.69356880422365619</v>
      </c>
      <c r="T38" s="72">
        <v>1.9358424156349377E-2</v>
      </c>
      <c r="U38" s="72">
        <v>9.1389051838587171E-2</v>
      </c>
      <c r="V38" s="72">
        <v>6.7970607304949207E-2</v>
      </c>
      <c r="W38" s="72">
        <v>0.12771311247645806</v>
      </c>
      <c r="X38" s="73"/>
      <c r="Y38" s="73"/>
      <c r="Z38" s="73"/>
      <c r="AA38" s="73"/>
    </row>
    <row r="39" spans="1:27">
      <c r="A39" s="59">
        <v>1972</v>
      </c>
      <c r="B39" s="63">
        <v>66676</v>
      </c>
      <c r="C39" s="63">
        <v>53163</v>
      </c>
      <c r="D39" s="63">
        <v>45724</v>
      </c>
      <c r="E39" s="63"/>
      <c r="F39" s="63">
        <v>1331</v>
      </c>
      <c r="G39" s="63">
        <v>6108</v>
      </c>
      <c r="H39" s="63"/>
      <c r="I39" s="63">
        <v>13513</v>
      </c>
      <c r="J39" s="63">
        <v>4839</v>
      </c>
      <c r="K39" s="63">
        <v>8674</v>
      </c>
      <c r="L39" s="59"/>
      <c r="M39" s="71"/>
      <c r="N39" s="59">
        <v>1972</v>
      </c>
      <c r="O39" s="72">
        <v>0.68576399304097424</v>
      </c>
      <c r="P39" s="72">
        <v>0.31423600695902576</v>
      </c>
      <c r="Q39" s="72"/>
      <c r="R39" s="59">
        <v>1972</v>
      </c>
      <c r="S39" s="72">
        <v>0.68576399304097424</v>
      </c>
      <c r="T39" s="72">
        <v>1.9962205291259225E-2</v>
      </c>
      <c r="U39" s="72">
        <v>9.1607174995500626E-2</v>
      </c>
      <c r="V39" s="72">
        <v>7.257483952246685E-2</v>
      </c>
      <c r="W39" s="72">
        <v>0.13009178714979902</v>
      </c>
      <c r="X39" s="73"/>
      <c r="Y39" s="73"/>
      <c r="Z39" s="73"/>
      <c r="AA39" s="73"/>
    </row>
    <row r="40" spans="1:27">
      <c r="A40" s="59">
        <v>1973</v>
      </c>
      <c r="B40" s="63">
        <v>68251</v>
      </c>
      <c r="C40" s="63">
        <v>54264</v>
      </c>
      <c r="D40" s="63">
        <v>46297</v>
      </c>
      <c r="E40" s="63"/>
      <c r="F40" s="63">
        <v>1432</v>
      </c>
      <c r="G40" s="63">
        <v>6535</v>
      </c>
      <c r="H40" s="63"/>
      <c r="I40" s="63">
        <v>13986</v>
      </c>
      <c r="J40" s="63">
        <v>5129</v>
      </c>
      <c r="K40" s="63">
        <v>8858</v>
      </c>
      <c r="L40" s="59"/>
      <c r="M40" s="71"/>
      <c r="N40" s="59">
        <v>1973</v>
      </c>
      <c r="O40" s="72">
        <v>0.6783343833789981</v>
      </c>
      <c r="P40" s="72">
        <v>0.3216656166210019</v>
      </c>
      <c r="Q40" s="72"/>
      <c r="R40" s="59">
        <v>1973</v>
      </c>
      <c r="S40" s="72">
        <v>0.6783343833789981</v>
      </c>
      <c r="T40" s="72">
        <v>2.0981377562233519E-2</v>
      </c>
      <c r="U40" s="72">
        <v>9.5749512827650873E-2</v>
      </c>
      <c r="V40" s="72">
        <v>7.5149082064731657E-2</v>
      </c>
      <c r="W40" s="72">
        <v>0.12978564416638583</v>
      </c>
      <c r="X40" s="73"/>
      <c r="Y40" s="73"/>
      <c r="Z40" s="73"/>
      <c r="AA40" s="73"/>
    </row>
    <row r="41" spans="1:27">
      <c r="A41" s="59">
        <v>1974</v>
      </c>
      <c r="B41" s="63">
        <v>69859</v>
      </c>
      <c r="C41" s="63">
        <v>54917</v>
      </c>
      <c r="D41" s="63">
        <v>46787</v>
      </c>
      <c r="E41" s="63"/>
      <c r="F41" s="63">
        <v>1421</v>
      </c>
      <c r="G41" s="63">
        <v>6709</v>
      </c>
      <c r="H41" s="63"/>
      <c r="I41" s="63">
        <v>14942</v>
      </c>
      <c r="J41" s="63">
        <v>5654</v>
      </c>
      <c r="K41" s="63">
        <v>9288</v>
      </c>
      <c r="L41" s="59"/>
      <c r="M41" s="71"/>
      <c r="N41" s="59">
        <v>1974</v>
      </c>
      <c r="O41" s="72">
        <v>0.6697347514278762</v>
      </c>
      <c r="P41" s="72">
        <v>0.3302652485721238</v>
      </c>
      <c r="Q41" s="72"/>
      <c r="R41" s="59">
        <v>1974</v>
      </c>
      <c r="S41" s="72">
        <v>0.6697347514278762</v>
      </c>
      <c r="T41" s="72">
        <v>2.0340972530382629E-2</v>
      </c>
      <c r="U41" s="72">
        <v>9.6036301693411014E-2</v>
      </c>
      <c r="V41" s="72">
        <v>8.093445368528035E-2</v>
      </c>
      <c r="W41" s="72">
        <v>0.13295352066304986</v>
      </c>
      <c r="X41" s="73"/>
      <c r="Y41" s="73"/>
      <c r="Z41" s="73"/>
      <c r="AA41" s="73"/>
    </row>
    <row r="42" spans="1:27">
      <c r="A42" s="59">
        <v>1975</v>
      </c>
      <c r="B42" s="63">
        <v>71120</v>
      </c>
      <c r="C42" s="63">
        <v>55563</v>
      </c>
      <c r="D42" s="63">
        <v>46951</v>
      </c>
      <c r="E42" s="63"/>
      <c r="F42" s="63">
        <v>1485</v>
      </c>
      <c r="G42" s="63">
        <v>7127</v>
      </c>
      <c r="H42" s="63"/>
      <c r="I42" s="63">
        <v>15557</v>
      </c>
      <c r="J42" s="63">
        <v>5912</v>
      </c>
      <c r="K42" s="63">
        <v>9645</v>
      </c>
      <c r="L42" s="59"/>
      <c r="M42" s="71"/>
      <c r="N42" s="59">
        <v>1975</v>
      </c>
      <c r="O42" s="72">
        <v>0.66016591676040492</v>
      </c>
      <c r="P42" s="72">
        <v>0.33983408323959508</v>
      </c>
      <c r="Q42" s="72"/>
      <c r="R42" s="59">
        <v>1975</v>
      </c>
      <c r="S42" s="72">
        <v>0.66016591676040492</v>
      </c>
      <c r="T42" s="72">
        <v>2.0880202474690662E-2</v>
      </c>
      <c r="U42" s="72">
        <v>0.10021091113610799</v>
      </c>
      <c r="V42" s="72">
        <v>8.3127109111361078E-2</v>
      </c>
      <c r="W42" s="72">
        <v>0.13561586051743532</v>
      </c>
      <c r="X42" s="73"/>
      <c r="Y42" s="73"/>
      <c r="Z42" s="73"/>
      <c r="AA42" s="73"/>
    </row>
    <row r="43" spans="1:27">
      <c r="A43" s="59">
        <v>1976</v>
      </c>
      <c r="B43" s="63">
        <v>72867</v>
      </c>
      <c r="C43" s="63">
        <v>56056</v>
      </c>
      <c r="D43" s="63">
        <v>47297</v>
      </c>
      <c r="E43" s="63"/>
      <c r="F43" s="63">
        <v>1424</v>
      </c>
      <c r="G43" s="63">
        <v>7335</v>
      </c>
      <c r="H43" s="63"/>
      <c r="I43" s="63">
        <v>16811</v>
      </c>
      <c r="J43" s="63">
        <v>6548</v>
      </c>
      <c r="K43" s="63">
        <v>10263</v>
      </c>
      <c r="L43" s="59"/>
      <c r="M43" s="71"/>
      <c r="N43" s="59">
        <v>1976</v>
      </c>
      <c r="O43" s="72">
        <v>0.64908669219262494</v>
      </c>
      <c r="P43" s="72">
        <v>0.35091330780737506</v>
      </c>
      <c r="Q43" s="72"/>
      <c r="R43" s="59">
        <v>1976</v>
      </c>
      <c r="S43" s="72">
        <v>0.64908669219262494</v>
      </c>
      <c r="T43" s="72">
        <v>1.9542454060136962E-2</v>
      </c>
      <c r="U43" s="72">
        <v>0.10066285149656223</v>
      </c>
      <c r="V43" s="72">
        <v>8.9862351956303946E-2</v>
      </c>
      <c r="W43" s="72">
        <v>0.14084565029437193</v>
      </c>
      <c r="X43" s="73"/>
      <c r="Y43" s="73"/>
      <c r="Z43" s="73"/>
      <c r="AA43" s="73"/>
    </row>
    <row r="44" spans="1:27">
      <c r="A44" s="59">
        <v>1977</v>
      </c>
      <c r="B44" s="63">
        <v>74142</v>
      </c>
      <c r="C44" s="63">
        <v>56472</v>
      </c>
      <c r="D44" s="63">
        <v>47471</v>
      </c>
      <c r="E44" s="63"/>
      <c r="F44" s="63">
        <v>1461</v>
      </c>
      <c r="G44" s="63">
        <v>7540</v>
      </c>
      <c r="H44" s="63"/>
      <c r="I44" s="63">
        <v>17669</v>
      </c>
      <c r="J44" s="63">
        <v>6971</v>
      </c>
      <c r="K44" s="63">
        <v>10698</v>
      </c>
      <c r="L44" s="59"/>
      <c r="M44" s="71"/>
      <c r="N44" s="59">
        <v>1977</v>
      </c>
      <c r="O44" s="72">
        <v>0.64027137115265298</v>
      </c>
      <c r="P44" s="72">
        <v>0.35972862884734702</v>
      </c>
      <c r="Q44" s="72"/>
      <c r="R44" s="59">
        <v>1977</v>
      </c>
      <c r="S44" s="72">
        <v>0.64027137115265298</v>
      </c>
      <c r="T44" s="72">
        <v>1.9705430120579428E-2</v>
      </c>
      <c r="U44" s="72">
        <v>0.10169674408567343</v>
      </c>
      <c r="V44" s="72">
        <v>9.4022281567802332E-2</v>
      </c>
      <c r="W44" s="72">
        <v>0.14429068544145018</v>
      </c>
      <c r="X44" s="73"/>
      <c r="Y44" s="73"/>
      <c r="Z44" s="73"/>
      <c r="AA44" s="73"/>
    </row>
    <row r="45" spans="1:27">
      <c r="A45" s="59">
        <v>1978</v>
      </c>
      <c r="B45" s="63">
        <v>76030</v>
      </c>
      <c r="C45" s="63">
        <v>56958</v>
      </c>
      <c r="D45" s="63">
        <v>47357</v>
      </c>
      <c r="E45" s="63"/>
      <c r="F45" s="63">
        <v>1564</v>
      </c>
      <c r="G45" s="63">
        <v>8037</v>
      </c>
      <c r="H45" s="63"/>
      <c r="I45" s="63">
        <v>19071</v>
      </c>
      <c r="J45" s="63">
        <v>7811</v>
      </c>
      <c r="K45" s="63">
        <v>11261</v>
      </c>
      <c r="L45" s="59"/>
      <c r="M45" s="71"/>
      <c r="N45" s="59">
        <v>1978</v>
      </c>
      <c r="O45" s="72">
        <v>0.6228725503090885</v>
      </c>
      <c r="P45" s="72">
        <v>0.3771274496909115</v>
      </c>
      <c r="Q45" s="72"/>
      <c r="R45" s="59">
        <v>1978</v>
      </c>
      <c r="S45" s="72">
        <v>0.6228725503090885</v>
      </c>
      <c r="T45" s="72">
        <v>2.0570827305011179E-2</v>
      </c>
      <c r="U45" s="72">
        <v>0.1057082730501118</v>
      </c>
      <c r="V45" s="72">
        <v>0.10273576219913193</v>
      </c>
      <c r="W45" s="72">
        <v>0.14811258713665659</v>
      </c>
      <c r="X45" s="73"/>
      <c r="Y45" s="73"/>
      <c r="Z45" s="73"/>
      <c r="AA45" s="73"/>
    </row>
    <row r="46" spans="1:27">
      <c r="A46" s="59">
        <v>1979</v>
      </c>
      <c r="B46" s="63">
        <v>77330</v>
      </c>
      <c r="C46" s="63">
        <v>57498</v>
      </c>
      <c r="D46" s="63">
        <v>47662</v>
      </c>
      <c r="E46" s="63"/>
      <c r="F46" s="63">
        <v>1616</v>
      </c>
      <c r="G46" s="63">
        <v>8220</v>
      </c>
      <c r="H46" s="63"/>
      <c r="I46" s="63">
        <v>19831</v>
      </c>
      <c r="J46" s="63">
        <v>8064</v>
      </c>
      <c r="K46" s="63">
        <v>11767</v>
      </c>
      <c r="L46" s="59"/>
      <c r="M46" s="71"/>
      <c r="N46" s="59">
        <v>1979</v>
      </c>
      <c r="O46" s="72">
        <v>0.61634553213500587</v>
      </c>
      <c r="P46" s="72">
        <v>0.38365446786499413</v>
      </c>
      <c r="Q46" s="72"/>
      <c r="R46" s="59">
        <v>1979</v>
      </c>
      <c r="S46" s="72">
        <v>0.61634553213500587</v>
      </c>
      <c r="T46" s="72">
        <v>2.0897452476399844E-2</v>
      </c>
      <c r="U46" s="72">
        <v>0.10629768524505366</v>
      </c>
      <c r="V46" s="72">
        <v>0.10428035691193586</v>
      </c>
      <c r="W46" s="72">
        <v>0.15216604163972586</v>
      </c>
      <c r="X46" s="73"/>
      <c r="Y46" s="73"/>
      <c r="Z46" s="73"/>
      <c r="AA46" s="73"/>
    </row>
    <row r="47" spans="1:27">
      <c r="A47" s="59">
        <v>1980</v>
      </c>
      <c r="B47" s="63">
        <v>79108</v>
      </c>
      <c r="C47" s="63">
        <v>58426</v>
      </c>
      <c r="D47" s="63">
        <v>48180</v>
      </c>
      <c r="E47" s="63"/>
      <c r="F47" s="63">
        <v>1706</v>
      </c>
      <c r="G47" s="63">
        <v>8540</v>
      </c>
      <c r="H47" s="63"/>
      <c r="I47" s="63">
        <v>20682</v>
      </c>
      <c r="J47" s="63">
        <v>8594</v>
      </c>
      <c r="K47" s="63">
        <v>12088</v>
      </c>
      <c r="L47" s="59"/>
      <c r="M47" s="71"/>
      <c r="N47" s="59">
        <v>1980</v>
      </c>
      <c r="O47" s="72">
        <v>0.60800237694364667</v>
      </c>
      <c r="P47" s="72">
        <v>0.39199762305635333</v>
      </c>
      <c r="Q47" s="72"/>
      <c r="R47" s="59">
        <v>1980</v>
      </c>
      <c r="S47" s="72">
        <v>0.60800237694364667</v>
      </c>
      <c r="T47" s="72">
        <v>2.145439239378033E-2</v>
      </c>
      <c r="U47" s="72">
        <v>0.1077671585619491</v>
      </c>
      <c r="V47" s="72">
        <v>0.10902990987422007</v>
      </c>
      <c r="W47" s="72">
        <v>0.15374616222640389</v>
      </c>
      <c r="X47" s="73"/>
      <c r="Y47" s="73"/>
      <c r="Z47" s="73"/>
      <c r="AA47" s="73"/>
    </row>
    <row r="48" spans="1:27">
      <c r="A48" s="59" t="s">
        <v>196</v>
      </c>
      <c r="B48" s="63">
        <v>80776</v>
      </c>
      <c r="C48" s="63">
        <v>59550</v>
      </c>
      <c r="D48" s="63">
        <v>49112</v>
      </c>
      <c r="E48" s="63"/>
      <c r="F48" s="63">
        <v>1733</v>
      </c>
      <c r="G48" s="63">
        <v>8705</v>
      </c>
      <c r="H48" s="63"/>
      <c r="I48" s="63">
        <v>21226</v>
      </c>
      <c r="J48" s="63">
        <v>8807</v>
      </c>
      <c r="K48" s="63">
        <v>12419</v>
      </c>
      <c r="L48" s="59"/>
      <c r="M48" s="71"/>
      <c r="N48" s="59">
        <v>1981</v>
      </c>
      <c r="O48" s="72">
        <v>0.59846056721056717</v>
      </c>
      <c r="P48" s="72">
        <v>0.40153943278943283</v>
      </c>
      <c r="Q48" s="72"/>
      <c r="R48" s="59">
        <v>1981</v>
      </c>
      <c r="S48" s="72">
        <v>0.59846056721056717</v>
      </c>
      <c r="T48" s="72">
        <v>2.3467851592851592E-2</v>
      </c>
      <c r="U48" s="72">
        <v>0.11026126651126651</v>
      </c>
      <c r="V48" s="72">
        <v>0.11265297202797203</v>
      </c>
      <c r="W48" s="72">
        <v>0.15515734265734266</v>
      </c>
      <c r="X48" s="73"/>
      <c r="Y48" s="73"/>
      <c r="Z48" s="73"/>
      <c r="AA48" s="73"/>
    </row>
    <row r="49" spans="1:27">
      <c r="A49" s="59">
        <v>1981</v>
      </c>
      <c r="B49" s="63">
        <v>82368</v>
      </c>
      <c r="C49" s="63">
        <v>60309</v>
      </c>
      <c r="D49" s="63">
        <v>49294</v>
      </c>
      <c r="E49" s="63"/>
      <c r="F49" s="63">
        <v>1933</v>
      </c>
      <c r="G49" s="63">
        <v>9082</v>
      </c>
      <c r="H49" s="63"/>
      <c r="I49" s="63">
        <v>22059</v>
      </c>
      <c r="J49" s="63">
        <v>9279</v>
      </c>
      <c r="K49" s="63">
        <v>12780</v>
      </c>
      <c r="L49" s="59"/>
      <c r="M49" s="71"/>
      <c r="N49" s="59">
        <v>1982</v>
      </c>
      <c r="O49" s="72">
        <v>0.59417912770720849</v>
      </c>
      <c r="P49" s="72">
        <v>0.40582087229279151</v>
      </c>
      <c r="Q49" s="72"/>
      <c r="R49" s="59">
        <v>1982</v>
      </c>
      <c r="S49" s="72">
        <v>0.59417912770720849</v>
      </c>
      <c r="T49" s="72">
        <v>2.3776742849617487E-2</v>
      </c>
      <c r="U49" s="72">
        <v>0.11257437714750919</v>
      </c>
      <c r="V49" s="72">
        <v>0.11322087468722689</v>
      </c>
      <c r="W49" s="72">
        <v>0.156248877608438</v>
      </c>
      <c r="X49" s="73"/>
      <c r="Y49" s="73"/>
      <c r="Z49" s="73"/>
      <c r="AA49" s="73"/>
    </row>
    <row r="50" spans="1:27">
      <c r="A50" s="59">
        <v>1982</v>
      </c>
      <c r="B50" s="63">
        <v>83527</v>
      </c>
      <c r="C50" s="63">
        <v>61019</v>
      </c>
      <c r="D50" s="63">
        <v>49630</v>
      </c>
      <c r="E50" s="63"/>
      <c r="F50" s="63">
        <v>1986</v>
      </c>
      <c r="G50" s="63">
        <v>9403</v>
      </c>
      <c r="H50" s="63"/>
      <c r="I50" s="63">
        <v>22508</v>
      </c>
      <c r="J50" s="63">
        <v>9457</v>
      </c>
      <c r="K50" s="63">
        <v>13051</v>
      </c>
      <c r="L50" s="59"/>
      <c r="M50" s="71"/>
      <c r="N50" s="59">
        <v>1983</v>
      </c>
      <c r="O50" s="72">
        <v>0.59472342048189897</v>
      </c>
      <c r="P50" s="72">
        <v>0.40527657951810103</v>
      </c>
      <c r="Q50" s="72"/>
      <c r="R50" s="59">
        <v>1983</v>
      </c>
      <c r="S50" s="72">
        <v>0.59472342048189897</v>
      </c>
      <c r="T50" s="72">
        <v>2.4023451464524892E-2</v>
      </c>
      <c r="U50" s="72">
        <v>0.11283634023689793</v>
      </c>
      <c r="V50" s="72">
        <v>0.1133725779928025</v>
      </c>
      <c r="W50" s="72">
        <v>0.15504420982387568</v>
      </c>
      <c r="X50" s="73"/>
      <c r="Y50" s="73"/>
      <c r="Z50" s="73"/>
      <c r="AA50" s="73"/>
    </row>
    <row r="51" spans="1:27">
      <c r="A51" s="59">
        <v>1983</v>
      </c>
      <c r="B51" s="63">
        <v>83918</v>
      </c>
      <c r="C51" s="63">
        <v>61393</v>
      </c>
      <c r="D51" s="63">
        <v>49908</v>
      </c>
      <c r="E51" s="63"/>
      <c r="F51" s="63">
        <v>2016</v>
      </c>
      <c r="G51" s="63">
        <v>9469</v>
      </c>
      <c r="H51" s="63"/>
      <c r="I51" s="63">
        <v>22525</v>
      </c>
      <c r="J51" s="63">
        <v>9514</v>
      </c>
      <c r="K51" s="63">
        <v>13011</v>
      </c>
      <c r="L51" s="59"/>
      <c r="M51" s="71"/>
      <c r="N51" s="59">
        <v>1984</v>
      </c>
      <c r="O51" s="72">
        <v>0.58718489858131084</v>
      </c>
      <c r="P51" s="72">
        <v>0.41281510141868916</v>
      </c>
      <c r="Q51" s="72"/>
      <c r="R51" s="59">
        <v>1984</v>
      </c>
      <c r="S51" s="72">
        <v>0.58718489858131084</v>
      </c>
      <c r="T51" s="72">
        <v>2.3894946652597022E-2</v>
      </c>
      <c r="U51" s="72">
        <v>0.1160276703013249</v>
      </c>
      <c r="V51" s="72">
        <v>0.11360065658342126</v>
      </c>
      <c r="W51" s="72">
        <v>0.15930355258529721</v>
      </c>
      <c r="X51" s="73"/>
      <c r="Y51" s="73"/>
      <c r="Z51" s="73"/>
      <c r="AA51" s="73"/>
    </row>
    <row r="52" spans="1:27">
      <c r="A52" s="59">
        <v>1984</v>
      </c>
      <c r="B52" s="63">
        <v>85407</v>
      </c>
      <c r="C52" s="63">
        <v>61997</v>
      </c>
      <c r="D52" s="63">
        <v>50090</v>
      </c>
      <c r="E52" s="63"/>
      <c r="F52" s="63">
        <v>2030</v>
      </c>
      <c r="G52" s="63">
        <v>9878</v>
      </c>
      <c r="H52" s="63"/>
      <c r="I52" s="63">
        <v>23410</v>
      </c>
      <c r="J52" s="63">
        <v>9752</v>
      </c>
      <c r="K52" s="63">
        <v>13658</v>
      </c>
      <c r="L52" s="59"/>
      <c r="M52" s="71"/>
      <c r="N52" s="59">
        <v>1985</v>
      </c>
      <c r="O52" s="72">
        <v>0.58014264480521727</v>
      </c>
      <c r="P52" s="72">
        <v>0.41985735519478273</v>
      </c>
      <c r="Q52" s="72"/>
      <c r="R52" s="59">
        <v>1985</v>
      </c>
      <c r="S52" s="72">
        <v>0.58014264480521727</v>
      </c>
      <c r="T52" s="72">
        <v>2.5671456060099782E-2</v>
      </c>
      <c r="U52" s="72">
        <v>0.11670833861434053</v>
      </c>
      <c r="V52" s="72">
        <v>0.11653550565163788</v>
      </c>
      <c r="W52" s="72">
        <v>0.16094205486870455</v>
      </c>
      <c r="X52" s="73"/>
      <c r="Y52" s="73"/>
      <c r="Z52" s="73"/>
      <c r="AA52" s="73"/>
    </row>
    <row r="53" spans="1:27">
      <c r="A53" s="59" t="s">
        <v>195</v>
      </c>
      <c r="B53" s="63">
        <v>85290</v>
      </c>
      <c r="C53" s="63">
        <v>62015</v>
      </c>
      <c r="D53" s="63">
        <v>50081</v>
      </c>
      <c r="E53" s="63"/>
      <c r="F53" s="63">
        <v>2038</v>
      </c>
      <c r="G53" s="63">
        <v>9896</v>
      </c>
      <c r="H53" s="63"/>
      <c r="I53" s="63">
        <v>23276</v>
      </c>
      <c r="J53" s="63">
        <v>9689</v>
      </c>
      <c r="K53" s="63">
        <v>13587</v>
      </c>
      <c r="L53" s="59"/>
      <c r="M53" s="71"/>
      <c r="N53" s="59">
        <v>1986</v>
      </c>
      <c r="O53" s="72">
        <v>0.57578737932125978</v>
      </c>
      <c r="P53" s="72">
        <v>0.42421262067874022</v>
      </c>
      <c r="Q53" s="72"/>
      <c r="R53" s="59">
        <v>1986</v>
      </c>
      <c r="S53" s="72">
        <v>0.57578737932125978</v>
      </c>
      <c r="T53" s="72">
        <v>2.7289787243663658E-2</v>
      </c>
      <c r="U53" s="72">
        <v>0.1154333129846933</v>
      </c>
      <c r="V53" s="72">
        <v>0.12037351059259761</v>
      </c>
      <c r="W53" s="72">
        <v>0.16111600985778562</v>
      </c>
      <c r="X53" s="73"/>
      <c r="Y53" s="73"/>
      <c r="Z53" s="73"/>
      <c r="AA53" s="73"/>
    </row>
    <row r="54" spans="1:27">
      <c r="A54" s="59">
        <v>1985</v>
      </c>
      <c r="B54" s="63">
        <v>86789</v>
      </c>
      <c r="C54" s="63">
        <v>62706</v>
      </c>
      <c r="D54" s="63">
        <v>50350</v>
      </c>
      <c r="E54" s="63"/>
      <c r="F54" s="63">
        <v>2228</v>
      </c>
      <c r="G54" s="63">
        <v>10129</v>
      </c>
      <c r="H54" s="63"/>
      <c r="I54" s="63">
        <v>24082</v>
      </c>
      <c r="J54" s="63">
        <v>10114</v>
      </c>
      <c r="K54" s="63">
        <v>13968</v>
      </c>
      <c r="L54" s="59"/>
      <c r="M54" s="71"/>
      <c r="N54" s="59">
        <v>1987</v>
      </c>
      <c r="O54" s="72">
        <v>0.57596754545759343</v>
      </c>
      <c r="P54" s="72">
        <v>0.42403245454240657</v>
      </c>
      <c r="Q54" s="72"/>
      <c r="R54" s="59">
        <v>1987</v>
      </c>
      <c r="S54" s="72">
        <v>0.57596754545759343</v>
      </c>
      <c r="T54" s="72">
        <v>2.805127460074431E-2</v>
      </c>
      <c r="U54" s="72">
        <v>0.11673130008158339</v>
      </c>
      <c r="V54" s="72">
        <v>0.11904469205064876</v>
      </c>
      <c r="W54" s="72">
        <v>0.16021636361604399</v>
      </c>
      <c r="X54" s="73"/>
      <c r="Y54" s="73"/>
      <c r="Z54" s="73"/>
      <c r="AA54" s="73"/>
    </row>
    <row r="55" spans="1:27">
      <c r="A55" s="59">
        <v>1986</v>
      </c>
      <c r="B55" s="63">
        <v>88458</v>
      </c>
      <c r="C55" s="63">
        <v>63558</v>
      </c>
      <c r="D55" s="63">
        <v>50933</v>
      </c>
      <c r="E55" s="63"/>
      <c r="F55" s="63">
        <v>2414</v>
      </c>
      <c r="G55" s="63">
        <v>10211</v>
      </c>
      <c r="H55" s="63"/>
      <c r="I55" s="63">
        <v>24900</v>
      </c>
      <c r="J55" s="63">
        <v>10648</v>
      </c>
      <c r="K55" s="63">
        <v>14252</v>
      </c>
      <c r="L55" s="59"/>
      <c r="M55" s="71"/>
      <c r="N55" s="59">
        <v>1988</v>
      </c>
      <c r="O55" s="72">
        <v>0.56708441244897068</v>
      </c>
      <c r="P55" s="72">
        <v>0.43291558755102932</v>
      </c>
      <c r="Q55" s="72"/>
      <c r="R55" s="59">
        <v>1988</v>
      </c>
      <c r="S55" s="72">
        <v>0.56708441244897068</v>
      </c>
      <c r="T55" s="72">
        <v>3.1100478468899521E-2</v>
      </c>
      <c r="U55" s="72">
        <v>0.11737851718537377</v>
      </c>
      <c r="V55" s="72">
        <v>0.12380931477986042</v>
      </c>
      <c r="W55" s="72">
        <v>0.16062727711689564</v>
      </c>
      <c r="X55" s="73"/>
      <c r="Y55" s="73"/>
      <c r="Z55" s="73"/>
      <c r="AA55" s="73"/>
    </row>
    <row r="56" spans="1:27">
      <c r="A56" s="59">
        <v>1987</v>
      </c>
      <c r="B56" s="63">
        <v>89479</v>
      </c>
      <c r="C56" s="63">
        <v>64491</v>
      </c>
      <c r="D56" s="63">
        <v>51537</v>
      </c>
      <c r="E56" s="63"/>
      <c r="F56" s="63">
        <v>2510</v>
      </c>
      <c r="G56" s="63">
        <v>10445</v>
      </c>
      <c r="H56" s="63"/>
      <c r="I56" s="63">
        <v>24988</v>
      </c>
      <c r="J56" s="63">
        <v>10652</v>
      </c>
      <c r="K56" s="63">
        <v>14336</v>
      </c>
      <c r="L56" s="59"/>
      <c r="M56" s="71"/>
      <c r="N56" s="59">
        <v>1989</v>
      </c>
      <c r="O56" s="72">
        <v>0.56124097813206941</v>
      </c>
      <c r="P56" s="72">
        <v>0.43875902186793059</v>
      </c>
      <c r="Q56" s="72"/>
      <c r="R56" s="59">
        <v>1989</v>
      </c>
      <c r="S56" s="72">
        <v>0.56124097813206941</v>
      </c>
      <c r="T56" s="72">
        <v>3.0668964774318647E-2</v>
      </c>
      <c r="U56" s="72">
        <v>0.11731121404718302</v>
      </c>
      <c r="V56" s="72">
        <v>0.12791123559194226</v>
      </c>
      <c r="W56" s="72">
        <v>0.16287837983410536</v>
      </c>
      <c r="X56" s="73"/>
      <c r="Y56" s="73"/>
      <c r="Z56" s="73"/>
      <c r="AA56" s="73"/>
    </row>
    <row r="57" spans="1:27">
      <c r="A57" s="59">
        <v>1988</v>
      </c>
      <c r="B57" s="63">
        <v>91066</v>
      </c>
      <c r="C57" s="63">
        <v>65133</v>
      </c>
      <c r="D57" s="63">
        <v>51809</v>
      </c>
      <c r="E57" s="63"/>
      <c r="F57" s="63">
        <v>2715</v>
      </c>
      <c r="G57" s="63">
        <v>10608</v>
      </c>
      <c r="H57" s="63"/>
      <c r="I57" s="63">
        <v>25933</v>
      </c>
      <c r="J57" s="63">
        <v>11310</v>
      </c>
      <c r="K57" s="63">
        <v>14624</v>
      </c>
      <c r="L57" s="59"/>
      <c r="M57" s="71"/>
      <c r="N57" s="59">
        <v>1990</v>
      </c>
      <c r="O57" s="72">
        <v>0.56045721876439525</v>
      </c>
      <c r="P57" s="72">
        <v>0.43954278123560475</v>
      </c>
      <c r="Q57" s="72"/>
      <c r="R57" s="59">
        <v>1990</v>
      </c>
      <c r="S57" s="72">
        <v>0.56045721876439525</v>
      </c>
      <c r="T57" s="72">
        <v>3.0895476019582847E-2</v>
      </c>
      <c r="U57" s="72">
        <v>0.11666148885341789</v>
      </c>
      <c r="V57" s="72">
        <v>0.12433179427298145</v>
      </c>
      <c r="W57" s="72">
        <v>0.16766473480668903</v>
      </c>
      <c r="X57" s="73"/>
      <c r="Y57" s="73"/>
      <c r="Z57" s="73"/>
      <c r="AA57" s="73"/>
    </row>
    <row r="58" spans="1:27">
      <c r="A58" s="59" t="s">
        <v>194</v>
      </c>
      <c r="B58" s="63">
        <v>91124</v>
      </c>
      <c r="C58" s="63">
        <v>65204</v>
      </c>
      <c r="D58" s="63">
        <v>51675</v>
      </c>
      <c r="E58" s="63"/>
      <c r="F58" s="63">
        <v>2834</v>
      </c>
      <c r="G58" s="63">
        <v>10696</v>
      </c>
      <c r="H58" s="63"/>
      <c r="I58" s="63">
        <v>25919</v>
      </c>
      <c r="J58" s="63">
        <v>11282</v>
      </c>
      <c r="K58" s="63">
        <v>14637</v>
      </c>
      <c r="L58" s="59"/>
      <c r="M58" s="71"/>
      <c r="N58" s="59">
        <v>1991</v>
      </c>
      <c r="O58" s="72">
        <v>0.55292009500381711</v>
      </c>
      <c r="P58" s="72">
        <v>0.44707990499618289</v>
      </c>
      <c r="Q58" s="72"/>
      <c r="R58" s="59">
        <v>1991</v>
      </c>
      <c r="S58" s="72">
        <v>0.55292009500381711</v>
      </c>
      <c r="T58" s="72">
        <v>3.0823225040291797E-2</v>
      </c>
      <c r="U58" s="72">
        <v>0.11947578250911867</v>
      </c>
      <c r="V58" s="72">
        <v>0.12882772075663754</v>
      </c>
      <c r="W58" s="72">
        <v>0.16795317669013488</v>
      </c>
      <c r="X58" s="73"/>
      <c r="Y58" s="73"/>
      <c r="Z58" s="73"/>
      <c r="AA58" s="73"/>
    </row>
    <row r="59" spans="1:27">
      <c r="A59" s="59">
        <v>1989</v>
      </c>
      <c r="B59" s="63">
        <v>92830</v>
      </c>
      <c r="C59" s="63">
        <v>65837</v>
      </c>
      <c r="D59" s="63">
        <v>52100</v>
      </c>
      <c r="E59" s="63"/>
      <c r="F59" s="63">
        <v>2847</v>
      </c>
      <c r="G59" s="63">
        <v>10890</v>
      </c>
      <c r="H59" s="63"/>
      <c r="I59" s="63">
        <v>26994</v>
      </c>
      <c r="J59" s="63">
        <v>11874</v>
      </c>
      <c r="K59" s="63">
        <v>15120</v>
      </c>
      <c r="L59" s="59"/>
      <c r="M59" s="71"/>
      <c r="N59" s="59">
        <v>1992</v>
      </c>
      <c r="O59" s="72">
        <v>0.54831763685206281</v>
      </c>
      <c r="P59" s="72">
        <v>0.45168236314793719</v>
      </c>
      <c r="Q59" s="72"/>
      <c r="R59" s="59">
        <v>1992</v>
      </c>
      <c r="S59" s="72">
        <v>0.54831763685206281</v>
      </c>
      <c r="T59" s="72">
        <v>3.1619437853432145E-2</v>
      </c>
      <c r="U59" s="72">
        <v>0.1222130470685384</v>
      </c>
      <c r="V59" s="72">
        <v>0.12990623922064617</v>
      </c>
      <c r="W59" s="72">
        <v>0.16795409171204884</v>
      </c>
      <c r="X59" s="73"/>
      <c r="Y59" s="73"/>
      <c r="Z59" s="73"/>
      <c r="AA59" s="73"/>
    </row>
    <row r="60" spans="1:27">
      <c r="A60" s="59">
        <v>1990</v>
      </c>
      <c r="B60" s="63">
        <v>93347</v>
      </c>
      <c r="C60" s="63">
        <v>66090</v>
      </c>
      <c r="D60" s="63">
        <v>52317</v>
      </c>
      <c r="E60" s="63"/>
      <c r="F60" s="63">
        <v>2884</v>
      </c>
      <c r="G60" s="63">
        <v>10890</v>
      </c>
      <c r="H60" s="63"/>
      <c r="I60" s="63">
        <v>27257</v>
      </c>
      <c r="J60" s="63">
        <v>11606</v>
      </c>
      <c r="K60" s="63">
        <v>15651</v>
      </c>
      <c r="L60" s="59"/>
      <c r="M60" s="71"/>
      <c r="N60" s="59">
        <v>1993</v>
      </c>
      <c r="O60" s="72">
        <v>0.55057764503349715</v>
      </c>
      <c r="P60" s="72">
        <v>0.44942235496650285</v>
      </c>
      <c r="Q60" s="72"/>
      <c r="R60" s="59">
        <v>1993</v>
      </c>
      <c r="S60" s="72">
        <v>0.55057764503349715</v>
      </c>
      <c r="T60" s="72">
        <v>3.1786032812726857E-2</v>
      </c>
      <c r="U60" s="72">
        <v>0.12508037251363741</v>
      </c>
      <c r="V60" s="72">
        <v>0.12752784518698276</v>
      </c>
      <c r="W60" s="72">
        <v>0.16503847510007674</v>
      </c>
      <c r="X60" s="73"/>
      <c r="Y60" s="73"/>
      <c r="Z60" s="73"/>
      <c r="AA60" s="73"/>
    </row>
    <row r="61" spans="1:27">
      <c r="A61" s="59">
        <v>1991</v>
      </c>
      <c r="B61" s="63">
        <v>94312</v>
      </c>
      <c r="C61" s="63">
        <v>66322</v>
      </c>
      <c r="D61" s="63">
        <v>52147</v>
      </c>
      <c r="E61" s="63"/>
      <c r="F61" s="63">
        <v>2907</v>
      </c>
      <c r="G61" s="63">
        <v>11268</v>
      </c>
      <c r="H61" s="63"/>
      <c r="I61" s="63">
        <v>27990</v>
      </c>
      <c r="J61" s="63">
        <v>12150</v>
      </c>
      <c r="K61" s="63">
        <v>15840</v>
      </c>
      <c r="L61" s="59"/>
      <c r="M61" s="71"/>
      <c r="N61" s="59">
        <v>1994</v>
      </c>
      <c r="O61" s="72">
        <v>0.54755064001565279</v>
      </c>
      <c r="P61" s="72">
        <v>0.45244935998434721</v>
      </c>
      <c r="Q61" s="72"/>
      <c r="R61" s="59">
        <v>1994</v>
      </c>
      <c r="S61" s="72">
        <v>0.54755064001565279</v>
      </c>
      <c r="T61" s="72">
        <v>2.9997837437053972E-2</v>
      </c>
      <c r="U61" s="72">
        <v>0.12775598051633766</v>
      </c>
      <c r="V61" s="72">
        <v>0.12833266396861195</v>
      </c>
      <c r="W61" s="72">
        <v>0.16636287806234359</v>
      </c>
      <c r="X61" s="73"/>
      <c r="Y61" s="73"/>
      <c r="Z61" s="73"/>
      <c r="AA61" s="73"/>
    </row>
    <row r="62" spans="1:27">
      <c r="A62" s="59">
        <v>1992</v>
      </c>
      <c r="B62" s="63">
        <v>95669</v>
      </c>
      <c r="C62" s="63">
        <v>67173</v>
      </c>
      <c r="D62" s="63">
        <v>52457</v>
      </c>
      <c r="E62" s="63"/>
      <c r="F62" s="63">
        <v>3025</v>
      </c>
      <c r="G62" s="63">
        <v>11692</v>
      </c>
      <c r="H62" s="63"/>
      <c r="I62" s="63">
        <v>28496</v>
      </c>
      <c r="J62" s="63">
        <v>12428</v>
      </c>
      <c r="K62" s="63">
        <v>16068</v>
      </c>
      <c r="L62" s="59"/>
      <c r="M62" s="71"/>
      <c r="N62" s="59">
        <v>1995</v>
      </c>
      <c r="O62" s="72">
        <v>0.54407515910698045</v>
      </c>
      <c r="P62" s="72">
        <v>0.45592484089301955</v>
      </c>
      <c r="Q62" s="72"/>
      <c r="R62" s="59">
        <v>1995</v>
      </c>
      <c r="S62" s="72">
        <v>0.54407515910698045</v>
      </c>
      <c r="T62" s="72">
        <v>3.2589150419234263E-2</v>
      </c>
      <c r="U62" s="72">
        <v>0.12344681280937468</v>
      </c>
      <c r="V62" s="72">
        <v>0.13324578240226284</v>
      </c>
      <c r="W62" s="72">
        <v>0.16664309526214768</v>
      </c>
      <c r="X62" s="73"/>
      <c r="Y62" s="73"/>
      <c r="Z62" s="73"/>
      <c r="AA62" s="73"/>
    </row>
    <row r="63" spans="1:27">
      <c r="A63" s="59">
        <v>1993</v>
      </c>
      <c r="B63" s="63">
        <v>96391</v>
      </c>
      <c r="C63" s="63">
        <v>68144</v>
      </c>
      <c r="D63" s="63">
        <v>53171</v>
      </c>
      <c r="E63" s="63"/>
      <c r="F63" s="63">
        <v>3026</v>
      </c>
      <c r="G63" s="63">
        <v>11947</v>
      </c>
      <c r="H63" s="63"/>
      <c r="I63" s="63">
        <v>28247</v>
      </c>
      <c r="J63" s="63">
        <v>12254</v>
      </c>
      <c r="K63" s="63">
        <v>15993</v>
      </c>
      <c r="L63" s="59"/>
      <c r="M63" s="71"/>
      <c r="N63" s="59">
        <v>1996</v>
      </c>
      <c r="O63" s="72">
        <v>0.53767552972587751</v>
      </c>
      <c r="P63" s="72">
        <v>0.46232447027412249</v>
      </c>
      <c r="Q63" s="72"/>
      <c r="R63" s="59">
        <v>1996</v>
      </c>
      <c r="S63" s="72">
        <v>0.53767552972587751</v>
      </c>
      <c r="T63" s="72">
        <v>3.5261525490077994E-2</v>
      </c>
      <c r="U63" s="72">
        <v>0.12560851977877482</v>
      </c>
      <c r="V63" s="72">
        <v>0.13397974444678651</v>
      </c>
      <c r="W63" s="72">
        <v>0.16747468055848314</v>
      </c>
      <c r="X63" s="73"/>
      <c r="Y63" s="73"/>
      <c r="Z63" s="73"/>
      <c r="AA63" s="73"/>
    </row>
    <row r="64" spans="1:27">
      <c r="A64" s="59" t="s">
        <v>193</v>
      </c>
      <c r="B64" s="63">
        <v>96426</v>
      </c>
      <c r="C64" s="63">
        <v>68216</v>
      </c>
      <c r="D64" s="63">
        <v>53090</v>
      </c>
      <c r="E64" s="63"/>
      <c r="F64" s="63">
        <v>3065</v>
      </c>
      <c r="G64" s="63">
        <v>12061</v>
      </c>
      <c r="H64" s="63"/>
      <c r="I64" s="63">
        <v>28210</v>
      </c>
      <c r="J64" s="63">
        <v>12297</v>
      </c>
      <c r="K64" s="63">
        <v>15914</v>
      </c>
      <c r="L64" s="59"/>
      <c r="M64" s="71"/>
      <c r="N64" s="59">
        <v>1997</v>
      </c>
      <c r="O64" s="72">
        <v>0.53063810410025936</v>
      </c>
      <c r="P64" s="72">
        <v>0.46936189589974064</v>
      </c>
      <c r="Q64" s="72"/>
      <c r="R64" s="59">
        <v>1997</v>
      </c>
      <c r="S64" s="72">
        <v>0.53063810410025936</v>
      </c>
      <c r="T64" s="72">
        <v>3.808232196242254E-2</v>
      </c>
      <c r="U64" s="72">
        <v>0.12661109901205725</v>
      </c>
      <c r="V64" s="72">
        <v>0.13568868914450891</v>
      </c>
      <c r="W64" s="72">
        <v>0.16897978578075196</v>
      </c>
      <c r="X64" s="73"/>
      <c r="Y64" s="73"/>
      <c r="Z64" s="73"/>
      <c r="AA64" s="73"/>
    </row>
    <row r="65" spans="1:27">
      <c r="A65" s="59">
        <v>1994</v>
      </c>
      <c r="B65" s="63">
        <v>97107</v>
      </c>
      <c r="C65" s="63">
        <v>68490</v>
      </c>
      <c r="D65" s="63">
        <v>53171</v>
      </c>
      <c r="E65" s="63"/>
      <c r="F65" s="63">
        <v>2913</v>
      </c>
      <c r="G65" s="63">
        <v>12406</v>
      </c>
      <c r="H65" s="63"/>
      <c r="I65" s="63">
        <v>28617</v>
      </c>
      <c r="J65" s="63">
        <v>12462</v>
      </c>
      <c r="K65" s="63">
        <v>16155</v>
      </c>
      <c r="L65" s="59"/>
      <c r="M65" s="71"/>
      <c r="N65" s="59">
        <v>1998</v>
      </c>
      <c r="O65" s="72">
        <v>0.52977723158551815</v>
      </c>
      <c r="P65" s="72">
        <v>0.47022276841448185</v>
      </c>
      <c r="Q65" s="72"/>
      <c r="R65" s="59">
        <v>1998</v>
      </c>
      <c r="S65" s="72">
        <v>0.52977723158551815</v>
      </c>
      <c r="T65" s="72">
        <v>3.8145677278401999E-2</v>
      </c>
      <c r="U65" s="72">
        <v>0.12340043695380774</v>
      </c>
      <c r="V65" s="72">
        <v>0.13784527153558052</v>
      </c>
      <c r="W65" s="72">
        <v>0.17084113607990012</v>
      </c>
      <c r="X65" s="73"/>
      <c r="Y65" s="73"/>
      <c r="Z65" s="73"/>
      <c r="AA65" s="73"/>
    </row>
    <row r="66" spans="1:27">
      <c r="A66" s="59">
        <v>1995</v>
      </c>
      <c r="B66" s="63">
        <v>98990</v>
      </c>
      <c r="C66" s="63">
        <v>69305</v>
      </c>
      <c r="D66" s="63">
        <v>53858</v>
      </c>
      <c r="E66" s="63"/>
      <c r="F66" s="63">
        <v>3226</v>
      </c>
      <c r="G66" s="63">
        <v>12220</v>
      </c>
      <c r="H66" s="63"/>
      <c r="I66" s="63">
        <v>29686</v>
      </c>
      <c r="J66" s="63">
        <v>13190</v>
      </c>
      <c r="K66" s="63">
        <v>16496</v>
      </c>
      <c r="L66" s="59"/>
      <c r="M66" s="71"/>
      <c r="N66" s="59">
        <v>1999</v>
      </c>
      <c r="O66" s="72">
        <v>0.52727342742168393</v>
      </c>
      <c r="P66" s="72">
        <v>0.47272657257831607</v>
      </c>
      <c r="Q66" s="72"/>
      <c r="R66" s="59">
        <v>1999</v>
      </c>
      <c r="S66" s="72">
        <v>0.52727342742168393</v>
      </c>
      <c r="T66" s="72">
        <v>3.8277143462271596E-2</v>
      </c>
      <c r="U66" s="72">
        <v>0.12312031884783488</v>
      </c>
      <c r="V66" s="72">
        <v>0.13832142788378227</v>
      </c>
      <c r="W66" s="72">
        <v>0.17300768238442729</v>
      </c>
      <c r="X66" s="73"/>
      <c r="Y66" s="73"/>
      <c r="Z66" s="73"/>
      <c r="AA66" s="73"/>
    </row>
    <row r="67" spans="1:27">
      <c r="A67" s="59">
        <v>1996</v>
      </c>
      <c r="B67" s="63">
        <v>99627</v>
      </c>
      <c r="C67" s="63">
        <v>69594</v>
      </c>
      <c r="D67" s="63">
        <v>53567</v>
      </c>
      <c r="E67" s="63"/>
      <c r="F67" s="63">
        <v>3513</v>
      </c>
      <c r="G67" s="63">
        <v>12514</v>
      </c>
      <c r="H67" s="63"/>
      <c r="I67" s="63">
        <v>30033</v>
      </c>
      <c r="J67" s="63">
        <v>13348</v>
      </c>
      <c r="K67" s="63">
        <v>16685</v>
      </c>
      <c r="L67" s="59"/>
      <c r="M67" s="71"/>
      <c r="N67" s="59">
        <v>2000</v>
      </c>
      <c r="O67" s="72">
        <v>0.52825557518743138</v>
      </c>
      <c r="P67" s="72">
        <v>0.47174442481256862</v>
      </c>
      <c r="Q67" s="72"/>
      <c r="R67" s="59">
        <v>2000</v>
      </c>
      <c r="S67" s="72">
        <v>0.52825557518743138</v>
      </c>
      <c r="T67" s="72">
        <v>3.8469987106632922E-2</v>
      </c>
      <c r="U67" s="72">
        <v>0.12116899861515687</v>
      </c>
      <c r="V67" s="72">
        <v>0.13983095363163173</v>
      </c>
      <c r="W67" s="72">
        <v>0.17228403610142781</v>
      </c>
      <c r="X67" s="73"/>
      <c r="Y67" s="73"/>
      <c r="Z67" s="73"/>
      <c r="AA67" s="73"/>
    </row>
    <row r="68" spans="1:27">
      <c r="A68" s="59">
        <v>1997</v>
      </c>
      <c r="B68" s="63">
        <v>101018</v>
      </c>
      <c r="C68" s="63">
        <v>70241</v>
      </c>
      <c r="D68" s="63">
        <v>53604</v>
      </c>
      <c r="E68" s="63"/>
      <c r="F68" s="63">
        <v>3847</v>
      </c>
      <c r="G68" s="63">
        <v>12790</v>
      </c>
      <c r="H68" s="63"/>
      <c r="I68" s="63">
        <v>30777</v>
      </c>
      <c r="J68" s="63">
        <v>13707</v>
      </c>
      <c r="K68" s="63">
        <v>17070</v>
      </c>
      <c r="L68" s="59"/>
      <c r="M68" s="71"/>
      <c r="N68" s="59">
        <v>2001</v>
      </c>
      <c r="O68" s="72">
        <v>0.52298792152223939</v>
      </c>
      <c r="P68" s="72">
        <v>0.47701207847776061</v>
      </c>
      <c r="Q68" s="72"/>
      <c r="R68" s="59">
        <v>2001</v>
      </c>
      <c r="S68" s="72">
        <v>0.52298792152223939</v>
      </c>
      <c r="T68" s="72">
        <v>3.950688020404957E-2</v>
      </c>
      <c r="U68" s="72">
        <v>0.11921374377362326</v>
      </c>
      <c r="V68" s="72">
        <v>0.14180890683769373</v>
      </c>
      <c r="W68" s="72">
        <v>0.17648254766239407</v>
      </c>
      <c r="X68" s="73"/>
      <c r="Y68" s="73"/>
      <c r="Z68" s="73"/>
      <c r="AA68" s="73"/>
    </row>
    <row r="69" spans="1:27">
      <c r="A69" s="59">
        <v>1998</v>
      </c>
      <c r="B69" s="63">
        <v>102528</v>
      </c>
      <c r="C69" s="63">
        <v>70880</v>
      </c>
      <c r="D69" s="63">
        <v>54317</v>
      </c>
      <c r="E69" s="63"/>
      <c r="F69" s="63">
        <v>3911</v>
      </c>
      <c r="G69" s="63">
        <v>12652</v>
      </c>
      <c r="H69" s="63"/>
      <c r="I69" s="63">
        <v>31648</v>
      </c>
      <c r="J69" s="63">
        <v>14133</v>
      </c>
      <c r="K69" s="63">
        <v>17516</v>
      </c>
      <c r="L69" s="59"/>
      <c r="M69" s="71"/>
      <c r="N69" s="59">
        <v>2002</v>
      </c>
      <c r="O69" s="72">
        <v>0.51919997804148332</v>
      </c>
      <c r="P69" s="72">
        <v>0.48080002195851668</v>
      </c>
      <c r="Q69" s="72"/>
      <c r="R69" s="59">
        <v>2002</v>
      </c>
      <c r="S69" s="72">
        <v>0.51919997804148332</v>
      </c>
      <c r="T69" s="72">
        <v>4.0604957135145524E-2</v>
      </c>
      <c r="U69" s="72">
        <v>0.12025032709040505</v>
      </c>
      <c r="V69" s="72">
        <v>0.14253822154313475</v>
      </c>
      <c r="W69" s="72">
        <v>0.17740651618983139</v>
      </c>
      <c r="X69" s="73"/>
      <c r="Y69" s="73"/>
      <c r="Z69" s="73"/>
      <c r="AA69" s="73"/>
    </row>
    <row r="70" spans="1:27">
      <c r="A70" s="59">
        <v>1999</v>
      </c>
      <c r="B70" s="63">
        <v>103874</v>
      </c>
      <c r="C70" s="63">
        <v>71535</v>
      </c>
      <c r="D70" s="63">
        <v>54770</v>
      </c>
      <c r="E70" s="63"/>
      <c r="F70" s="63">
        <v>3976</v>
      </c>
      <c r="G70" s="63">
        <v>12789</v>
      </c>
      <c r="H70" s="63"/>
      <c r="I70" s="63">
        <v>32339</v>
      </c>
      <c r="J70" s="63">
        <v>14368</v>
      </c>
      <c r="K70" s="63">
        <v>17971</v>
      </c>
      <c r="L70" s="59"/>
      <c r="M70" s="71"/>
      <c r="N70" s="59">
        <v>2003</v>
      </c>
      <c r="O70" s="72">
        <v>0.51510631032189647</v>
      </c>
      <c r="P70" s="72">
        <v>0.48489368967810353</v>
      </c>
      <c r="Q70" s="72"/>
      <c r="R70" s="59">
        <v>2003</v>
      </c>
      <c r="S70" s="72">
        <v>0.51510631032189647</v>
      </c>
      <c r="T70" s="72">
        <v>4.1841154585812113E-2</v>
      </c>
      <c r="U70" s="72">
        <v>0.12239616096622873</v>
      </c>
      <c r="V70" s="72">
        <v>0.1439637664228329</v>
      </c>
      <c r="W70" s="72">
        <v>0.17669260770322975</v>
      </c>
      <c r="X70" s="73"/>
      <c r="Y70" s="73"/>
      <c r="Z70" s="73"/>
      <c r="AA70" s="73"/>
    </row>
    <row r="71" spans="1:27">
      <c r="A71" s="59">
        <v>2000</v>
      </c>
      <c r="B71" s="63">
        <v>104705</v>
      </c>
      <c r="C71" s="63">
        <v>72025</v>
      </c>
      <c r="D71" s="63">
        <v>55311</v>
      </c>
      <c r="E71" s="63"/>
      <c r="F71" s="63">
        <v>4028</v>
      </c>
      <c r="G71" s="63">
        <v>12687</v>
      </c>
      <c r="H71" s="63"/>
      <c r="I71" s="63">
        <v>32680</v>
      </c>
      <c r="J71" s="63">
        <v>14641</v>
      </c>
      <c r="K71" s="63">
        <v>18039</v>
      </c>
      <c r="L71" s="59"/>
      <c r="M71" s="71"/>
      <c r="N71" s="59">
        <v>2004</v>
      </c>
      <c r="O71" s="72">
        <v>0.51534821428571431</v>
      </c>
      <c r="P71" s="72">
        <v>0.48465178571428569</v>
      </c>
      <c r="Q71" s="72"/>
      <c r="R71" s="59">
        <v>2004</v>
      </c>
      <c r="S71" s="72">
        <v>0.51534821428571431</v>
      </c>
      <c r="T71" s="72">
        <v>4.2107142857142857E-2</v>
      </c>
      <c r="U71" s="72">
        <v>0.12304464285714285</v>
      </c>
      <c r="V71" s="72">
        <v>0.14407142857142857</v>
      </c>
      <c r="W71" s="72">
        <v>0.17541964285714284</v>
      </c>
      <c r="X71" s="73"/>
      <c r="Y71" s="73"/>
      <c r="Z71" s="73"/>
      <c r="AA71" s="73"/>
    </row>
    <row r="72" spans="1:27">
      <c r="A72" s="59" t="s">
        <v>192</v>
      </c>
      <c r="B72" s="63">
        <v>108209</v>
      </c>
      <c r="C72" s="63">
        <v>73767</v>
      </c>
      <c r="D72" s="63">
        <v>56592</v>
      </c>
      <c r="E72" s="63"/>
      <c r="F72" s="63">
        <v>4275</v>
      </c>
      <c r="G72" s="63">
        <v>12900</v>
      </c>
      <c r="H72" s="63"/>
      <c r="I72" s="63">
        <v>34442</v>
      </c>
      <c r="J72" s="63">
        <v>15345</v>
      </c>
      <c r="K72" s="63">
        <v>19097</v>
      </c>
      <c r="L72" s="59"/>
      <c r="M72" s="71"/>
      <c r="N72" s="59">
        <v>2005</v>
      </c>
      <c r="O72" s="72">
        <v>0.51150048966411688</v>
      </c>
      <c r="P72" s="72">
        <v>0.48849951033588312</v>
      </c>
      <c r="Q72" s="72"/>
      <c r="R72" s="59">
        <v>2005</v>
      </c>
      <c r="S72" s="72">
        <v>0.51150048966411688</v>
      </c>
      <c r="T72" s="72">
        <v>4.3240429492778558E-2</v>
      </c>
      <c r="U72" s="72">
        <v>0.12335124357040135</v>
      </c>
      <c r="V72" s="72">
        <v>0.14595519793899933</v>
      </c>
      <c r="W72" s="72">
        <v>0.17594381655682309</v>
      </c>
      <c r="X72" s="73"/>
      <c r="Y72" s="73"/>
      <c r="Z72" s="73"/>
      <c r="AA72" s="73"/>
    </row>
    <row r="73" spans="1:27">
      <c r="A73" s="59">
        <v>2002</v>
      </c>
      <c r="B73" s="63">
        <v>109297</v>
      </c>
      <c r="C73" s="63">
        <v>74329</v>
      </c>
      <c r="D73" s="63">
        <v>56747</v>
      </c>
      <c r="E73" s="63"/>
      <c r="F73" s="63">
        <v>4438</v>
      </c>
      <c r="G73" s="63">
        <v>13143</v>
      </c>
      <c r="H73" s="63"/>
      <c r="I73" s="63">
        <v>34969</v>
      </c>
      <c r="J73" s="63">
        <v>15579</v>
      </c>
      <c r="K73" s="63">
        <v>19390</v>
      </c>
      <c r="L73" s="59"/>
      <c r="M73" s="71"/>
      <c r="N73" s="59">
        <v>2006</v>
      </c>
      <c r="O73" s="72">
        <v>0.50862882920688213</v>
      </c>
      <c r="P73" s="72">
        <v>0.49137117079311787</v>
      </c>
      <c r="Q73" s="72"/>
      <c r="R73" s="59">
        <v>2006</v>
      </c>
      <c r="S73" s="72">
        <v>0.50862882920688213</v>
      </c>
      <c r="T73" s="72">
        <v>4.4848929920268572E-2</v>
      </c>
      <c r="U73" s="72">
        <v>0.12320779129948245</v>
      </c>
      <c r="V73" s="72">
        <v>0.14646279199888096</v>
      </c>
      <c r="W73" s="72">
        <v>0.17686040005595188</v>
      </c>
      <c r="X73" s="73"/>
      <c r="Y73" s="73"/>
      <c r="Z73" s="73"/>
      <c r="AA73" s="73"/>
    </row>
    <row r="74" spans="1:27">
      <c r="A74" s="59">
        <v>2003</v>
      </c>
      <c r="B74" s="63">
        <v>111278</v>
      </c>
      <c r="C74" s="63">
        <v>75596</v>
      </c>
      <c r="D74" s="63">
        <v>57320</v>
      </c>
      <c r="E74" s="63"/>
      <c r="F74" s="63">
        <v>4656</v>
      </c>
      <c r="G74" s="63">
        <v>13620</v>
      </c>
      <c r="H74" s="63"/>
      <c r="I74" s="63">
        <v>35682</v>
      </c>
      <c r="J74" s="63">
        <v>16020</v>
      </c>
      <c r="K74" s="63">
        <v>19662</v>
      </c>
      <c r="L74" s="59"/>
      <c r="M74" s="71"/>
      <c r="N74" s="59">
        <v>2007</v>
      </c>
      <c r="O74" s="72">
        <v>0.50809836998215685</v>
      </c>
      <c r="P74" s="72">
        <v>0.49190163001784315</v>
      </c>
      <c r="Q74" s="72"/>
      <c r="R74" s="59">
        <v>2007</v>
      </c>
      <c r="S74" s="72">
        <v>0.50809836998215685</v>
      </c>
      <c r="T74" s="72">
        <v>4.3642413219436085E-2</v>
      </c>
      <c r="U74" s="72">
        <v>0.12426407840635802</v>
      </c>
      <c r="V74" s="72">
        <v>0.14945134513106514</v>
      </c>
      <c r="W74" s="72">
        <v>0.17454379326098388</v>
      </c>
      <c r="X74" s="73"/>
      <c r="Y74" s="73"/>
      <c r="Z74" s="73"/>
      <c r="AA74" s="73"/>
    </row>
    <row r="75" spans="1:27">
      <c r="A75" s="59">
        <v>2004</v>
      </c>
      <c r="B75" s="63">
        <v>112000</v>
      </c>
      <c r="C75" s="63">
        <v>76217</v>
      </c>
      <c r="D75" s="63">
        <v>57719</v>
      </c>
      <c r="E75" s="63"/>
      <c r="F75" s="63">
        <v>4716</v>
      </c>
      <c r="G75" s="63">
        <v>13781</v>
      </c>
      <c r="H75" s="63"/>
      <c r="I75" s="63">
        <v>35783</v>
      </c>
      <c r="J75" s="63">
        <v>16136</v>
      </c>
      <c r="K75" s="63">
        <v>19647</v>
      </c>
      <c r="L75" s="59"/>
      <c r="M75" s="71"/>
      <c r="N75" s="59">
        <v>2008</v>
      </c>
      <c r="O75" s="72">
        <v>0.49981589786184633</v>
      </c>
      <c r="P75" s="72">
        <v>0.50018410213815367</v>
      </c>
      <c r="Q75" s="72"/>
      <c r="R75" s="59">
        <v>2008</v>
      </c>
      <c r="S75" s="72">
        <v>0.49981589786184633</v>
      </c>
      <c r="T75" s="72">
        <v>4.3670739748079772E-2</v>
      </c>
      <c r="U75" s="72">
        <v>0.12333986967281196</v>
      </c>
      <c r="V75" s="72">
        <v>0.15303597270150621</v>
      </c>
      <c r="W75" s="72">
        <v>0.18014608290590239</v>
      </c>
      <c r="X75" s="73"/>
      <c r="Y75" s="73"/>
      <c r="Z75" s="73"/>
      <c r="AA75" s="73"/>
    </row>
    <row r="76" spans="1:27">
      <c r="A76" s="59">
        <v>2005</v>
      </c>
      <c r="B76" s="63">
        <v>113343</v>
      </c>
      <c r="C76" s="63">
        <v>76858</v>
      </c>
      <c r="D76" s="63">
        <v>57975</v>
      </c>
      <c r="E76" s="63"/>
      <c r="F76" s="63">
        <v>4901</v>
      </c>
      <c r="G76" s="63">
        <v>13981</v>
      </c>
      <c r="H76" s="63"/>
      <c r="I76" s="63">
        <v>36485</v>
      </c>
      <c r="J76" s="63">
        <v>16543</v>
      </c>
      <c r="K76" s="63">
        <v>19942</v>
      </c>
      <c r="L76" s="59"/>
      <c r="M76" s="71"/>
      <c r="N76" s="59">
        <v>2009</v>
      </c>
      <c r="O76" s="72">
        <v>0.50450158302113823</v>
      </c>
      <c r="P76" s="72">
        <v>0.49549841697886177</v>
      </c>
      <c r="Q76" s="72"/>
      <c r="R76" s="59">
        <v>2009</v>
      </c>
      <c r="S76" s="72">
        <v>0.50450158302113823</v>
      </c>
      <c r="T76" s="72">
        <v>4.4819552657854089E-2</v>
      </c>
      <c r="U76" s="72">
        <v>0.12356952065607905</v>
      </c>
      <c r="V76" s="72">
        <v>0.15099717530999052</v>
      </c>
      <c r="W76" s="72">
        <v>0.17611216835493809</v>
      </c>
      <c r="X76" s="73"/>
      <c r="Y76" s="73"/>
      <c r="Z76" s="73"/>
      <c r="AA76" s="73"/>
    </row>
    <row r="77" spans="1:27">
      <c r="A77" s="59">
        <v>2006</v>
      </c>
      <c r="B77" s="63">
        <v>114384</v>
      </c>
      <c r="C77" s="63">
        <v>77402</v>
      </c>
      <c r="D77" s="63">
        <v>58179</v>
      </c>
      <c r="E77" s="63"/>
      <c r="F77" s="63">
        <v>5130</v>
      </c>
      <c r="G77" s="63">
        <v>14093</v>
      </c>
      <c r="H77" s="63"/>
      <c r="I77" s="63">
        <v>36982</v>
      </c>
      <c r="J77" s="63">
        <v>16753</v>
      </c>
      <c r="K77" s="63">
        <v>20230</v>
      </c>
      <c r="L77" s="59"/>
      <c r="M77" s="71"/>
      <c r="N77" s="59">
        <v>2010</v>
      </c>
      <c r="O77" s="72">
        <v>0.49694566863482448</v>
      </c>
      <c r="P77" s="72">
        <v>0.50305433136517552</v>
      </c>
      <c r="Q77" s="72"/>
      <c r="R77" s="59">
        <v>2010</v>
      </c>
      <c r="S77" s="72">
        <v>0.49694566863482448</v>
      </c>
      <c r="T77" s="72">
        <v>4.7474008405792169E-2</v>
      </c>
      <c r="U77" s="72">
        <v>0.1262825639367694</v>
      </c>
      <c r="V77" s="72">
        <v>0.15537953683064201</v>
      </c>
      <c r="W77" s="72">
        <v>0.17391822219197195</v>
      </c>
      <c r="X77" s="73"/>
      <c r="Y77" s="73"/>
      <c r="Z77" s="73"/>
      <c r="AA77" s="73"/>
    </row>
    <row r="78" spans="1:27">
      <c r="A78" s="59">
        <v>2007</v>
      </c>
      <c r="B78" s="63">
        <v>116011</v>
      </c>
      <c r="C78" s="63">
        <v>78425</v>
      </c>
      <c r="D78" s="63">
        <v>58945</v>
      </c>
      <c r="E78" s="63"/>
      <c r="F78" s="63">
        <v>5063</v>
      </c>
      <c r="G78" s="63">
        <v>14416</v>
      </c>
      <c r="H78" s="63"/>
      <c r="I78" s="63">
        <v>37587</v>
      </c>
      <c r="J78" s="63">
        <v>17338</v>
      </c>
      <c r="K78" s="63">
        <v>20249</v>
      </c>
      <c r="L78" s="59"/>
      <c r="M78" s="71"/>
      <c r="N78" s="59">
        <v>2011</v>
      </c>
      <c r="O78" s="72">
        <v>0.48909753433338615</v>
      </c>
      <c r="P78" s="72">
        <v>0.5109024656666139</v>
      </c>
      <c r="Q78" s="72"/>
      <c r="R78" s="59">
        <v>2011</v>
      </c>
      <c r="S78" s="72">
        <v>0.48909753433338615</v>
      </c>
      <c r="T78" s="72">
        <v>4.7095316317426437E-2</v>
      </c>
      <c r="U78" s="72">
        <v>0.12703561333144328</v>
      </c>
      <c r="V78" s="72">
        <v>0.15816288242013893</v>
      </c>
      <c r="W78" s="72">
        <v>0.17860865359760522</v>
      </c>
      <c r="X78" s="73"/>
      <c r="Y78" s="73"/>
      <c r="Z78" s="73"/>
      <c r="AA78" s="73"/>
    </row>
    <row r="79" spans="1:27">
      <c r="A79" s="59">
        <v>2008</v>
      </c>
      <c r="B79" s="63">
        <v>116783</v>
      </c>
      <c r="C79" s="63">
        <v>77873</v>
      </c>
      <c r="D79" s="63">
        <v>58370</v>
      </c>
      <c r="E79" s="63"/>
      <c r="F79" s="63">
        <v>5100</v>
      </c>
      <c r="G79" s="63">
        <v>14404</v>
      </c>
      <c r="H79" s="63"/>
      <c r="I79" s="63">
        <v>38910</v>
      </c>
      <c r="J79" s="63">
        <v>17872</v>
      </c>
      <c r="K79" s="63">
        <v>21038</v>
      </c>
      <c r="L79" s="59"/>
      <c r="M79" s="71"/>
      <c r="N79" s="59">
        <v>2012</v>
      </c>
      <c r="O79" s="72">
        <v>0.4868438439430478</v>
      </c>
      <c r="P79" s="72">
        <v>0.5131561560569522</v>
      </c>
      <c r="Q79" s="72"/>
      <c r="R79" s="59">
        <v>2012</v>
      </c>
      <c r="S79" s="72">
        <v>0.4868438439430478</v>
      </c>
      <c r="T79" s="72">
        <v>4.8627399160913083E-2</v>
      </c>
      <c r="U79" s="72">
        <v>0.12940603217601004</v>
      </c>
      <c r="V79" s="72">
        <v>0.15852631231211389</v>
      </c>
      <c r="W79" s="72">
        <v>0.17659641240791515</v>
      </c>
      <c r="X79" s="73"/>
      <c r="Y79" s="73"/>
      <c r="Z79" s="73"/>
      <c r="AA79" s="73"/>
    </row>
    <row r="80" spans="1:27">
      <c r="A80" s="59">
        <v>2009</v>
      </c>
      <c r="B80" s="63">
        <v>117181</v>
      </c>
      <c r="C80" s="63">
        <v>78850</v>
      </c>
      <c r="D80" s="63">
        <v>59118</v>
      </c>
      <c r="E80" s="63"/>
      <c r="F80" s="63">
        <v>5252</v>
      </c>
      <c r="G80" s="63">
        <v>14480</v>
      </c>
      <c r="H80" s="63"/>
      <c r="I80" s="63">
        <v>38331</v>
      </c>
      <c r="J80" s="63">
        <v>17694</v>
      </c>
      <c r="K80" s="63">
        <v>20637</v>
      </c>
      <c r="L80" s="59"/>
      <c r="M80" s="71"/>
      <c r="N80" s="59">
        <v>2013</v>
      </c>
      <c r="O80" s="72">
        <v>0.4834597702088046</v>
      </c>
      <c r="P80" s="72">
        <v>0.5165402297911954</v>
      </c>
      <c r="Q80" s="72"/>
      <c r="R80" s="59">
        <v>2013</v>
      </c>
      <c r="S80" s="72">
        <v>0.4834597702088046</v>
      </c>
      <c r="T80" s="72">
        <v>5.0866004131995199E-2</v>
      </c>
      <c r="U80" s="72">
        <v>0.12631982949395307</v>
      </c>
      <c r="V80" s="72">
        <v>0.16125397071672967</v>
      </c>
      <c r="W80" s="72">
        <v>0.17810042544851745</v>
      </c>
      <c r="X80" s="73"/>
      <c r="Y80" s="73"/>
      <c r="Z80" s="73"/>
      <c r="AA80" s="73"/>
    </row>
    <row r="81" spans="1:27">
      <c r="A81" s="59">
        <v>2010</v>
      </c>
      <c r="B81" s="63">
        <v>117538</v>
      </c>
      <c r="C81" s="63">
        <v>78833</v>
      </c>
      <c r="D81" s="63">
        <v>58410</v>
      </c>
      <c r="E81" s="63"/>
      <c r="F81" s="63">
        <v>5580</v>
      </c>
      <c r="G81" s="63">
        <v>14843</v>
      </c>
      <c r="H81" s="63"/>
      <c r="I81" s="63">
        <v>38705</v>
      </c>
      <c r="J81" s="63">
        <v>18263</v>
      </c>
      <c r="K81" s="63">
        <v>20442</v>
      </c>
      <c r="L81" s="59"/>
      <c r="M81" s="71"/>
      <c r="N81" s="59">
        <v>2014</v>
      </c>
      <c r="O81" s="72">
        <v>0.48388772123444967</v>
      </c>
      <c r="P81" s="72">
        <v>0.51611227876555033</v>
      </c>
      <c r="Q81" s="72"/>
      <c r="R81" s="59">
        <v>2014</v>
      </c>
      <c r="S81" s="72">
        <v>0.48388772123444967</v>
      </c>
      <c r="T81" s="72">
        <v>5.1156789392107375E-2</v>
      </c>
      <c r="U81" s="72">
        <v>0.12513288268183625</v>
      </c>
      <c r="V81" s="72">
        <v>0.15952413798699983</v>
      </c>
      <c r="W81" s="72">
        <v>0.18030658367754343</v>
      </c>
      <c r="X81" s="73"/>
      <c r="Y81" s="73"/>
      <c r="Z81" s="73"/>
      <c r="AA81" s="73"/>
    </row>
    <row r="82" spans="1:27">
      <c r="A82" s="59">
        <v>2011</v>
      </c>
      <c r="B82" s="63">
        <v>118682</v>
      </c>
      <c r="C82" s="63">
        <v>78613</v>
      </c>
      <c r="D82" s="63">
        <v>58036</v>
      </c>
      <c r="E82" s="63"/>
      <c r="F82" s="63">
        <v>5559</v>
      </c>
      <c r="G82" s="63">
        <v>15019</v>
      </c>
      <c r="H82" s="63"/>
      <c r="I82" s="63">
        <v>40069</v>
      </c>
      <c r="J82" s="63">
        <v>18835</v>
      </c>
      <c r="K82" s="63">
        <v>21234</v>
      </c>
      <c r="L82" s="59"/>
      <c r="M82" s="71"/>
      <c r="N82" s="71">
        <v>2015</v>
      </c>
      <c r="O82" s="72">
        <v>0.48167144244584104</v>
      </c>
      <c r="P82" s="72">
        <v>0.51832855755415896</v>
      </c>
      <c r="Q82" s="72"/>
      <c r="R82" s="59">
        <v>2015</v>
      </c>
      <c r="S82" s="72">
        <v>0.48167144244584104</v>
      </c>
      <c r="T82" s="72">
        <v>4.9459413903537287E-2</v>
      </c>
      <c r="U82" s="72">
        <v>0.12476422098613819</v>
      </c>
      <c r="V82" s="72">
        <v>0.16167818472232257</v>
      </c>
      <c r="W82" s="72">
        <v>0.18242673794216091</v>
      </c>
      <c r="X82" s="73"/>
      <c r="Y82" s="73"/>
      <c r="Z82" s="73"/>
      <c r="AA82" s="73"/>
    </row>
    <row r="83" spans="1:27">
      <c r="A83" s="59" t="s">
        <v>191</v>
      </c>
      <c r="B83" s="63">
        <v>119927</v>
      </c>
      <c r="C83" s="63">
        <v>79539</v>
      </c>
      <c r="D83" s="63">
        <v>58656</v>
      </c>
      <c r="E83" s="63"/>
      <c r="F83" s="63">
        <v>5648</v>
      </c>
      <c r="G83" s="63">
        <v>15235</v>
      </c>
      <c r="H83" s="63"/>
      <c r="I83" s="63">
        <v>40388</v>
      </c>
      <c r="J83" s="63">
        <v>18968</v>
      </c>
      <c r="K83" s="63">
        <v>21420</v>
      </c>
      <c r="L83" s="59"/>
      <c r="M83" s="71"/>
      <c r="N83" s="71"/>
      <c r="O83" s="72"/>
      <c r="P83" s="72"/>
      <c r="Q83" s="72"/>
      <c r="R83" s="72"/>
      <c r="S83" s="72"/>
      <c r="T83" s="72"/>
      <c r="U83" s="72"/>
      <c r="V83" s="72"/>
      <c r="W83" s="72"/>
      <c r="X83" s="73"/>
      <c r="Y83" s="73"/>
      <c r="Z83" s="73"/>
      <c r="AA83" s="73"/>
    </row>
    <row r="84" spans="1:27">
      <c r="A84" s="59">
        <v>2012</v>
      </c>
      <c r="B84" s="63">
        <v>121084</v>
      </c>
      <c r="C84" s="63">
        <v>80506</v>
      </c>
      <c r="D84" s="63">
        <v>58949</v>
      </c>
      <c r="E84" s="63"/>
      <c r="F84" s="63">
        <v>5888</v>
      </c>
      <c r="G84" s="63">
        <v>15669</v>
      </c>
      <c r="H84" s="63"/>
      <c r="I84" s="63">
        <v>40578</v>
      </c>
      <c r="J84" s="63">
        <v>19195</v>
      </c>
      <c r="K84" s="63">
        <v>21383</v>
      </c>
      <c r="L84" s="59"/>
      <c r="M84" s="71"/>
      <c r="N84" s="71"/>
      <c r="O84" s="72"/>
      <c r="P84" s="72"/>
      <c r="Q84" s="72"/>
      <c r="R84" s="72"/>
      <c r="S84" s="72"/>
      <c r="T84" s="72"/>
      <c r="U84" s="72"/>
      <c r="V84" s="72"/>
      <c r="W84" s="72"/>
      <c r="X84" s="73"/>
      <c r="Y84" s="73"/>
      <c r="Z84" s="73"/>
      <c r="AA84" s="73"/>
    </row>
    <row r="85" spans="1:27">
      <c r="A85" s="59">
        <v>2013</v>
      </c>
      <c r="B85" s="63">
        <v>122459</v>
      </c>
      <c r="C85" s="63">
        <v>80902</v>
      </c>
      <c r="D85" s="63">
        <v>59204</v>
      </c>
      <c r="E85" s="63"/>
      <c r="F85" s="63">
        <v>6229</v>
      </c>
      <c r="G85" s="63">
        <v>15469</v>
      </c>
      <c r="H85" s="63"/>
      <c r="I85" s="63">
        <v>41558</v>
      </c>
      <c r="J85" s="63">
        <v>19747</v>
      </c>
      <c r="K85" s="63">
        <v>21810</v>
      </c>
      <c r="L85" s="59"/>
      <c r="M85" s="71"/>
      <c r="N85" s="71"/>
      <c r="O85" s="72"/>
      <c r="P85" s="72"/>
      <c r="Q85" s="72"/>
      <c r="R85" s="72"/>
      <c r="S85" s="72"/>
      <c r="T85" s="72"/>
      <c r="U85" s="72"/>
      <c r="V85" s="72"/>
      <c r="W85" s="72"/>
      <c r="X85" s="73"/>
      <c r="Y85" s="73"/>
      <c r="Z85" s="73"/>
      <c r="AA85" s="73"/>
    </row>
    <row r="86" spans="1:27">
      <c r="A86" s="59" t="s">
        <v>190</v>
      </c>
      <c r="B86" s="63">
        <v>123229</v>
      </c>
      <c r="C86" s="63">
        <v>81353</v>
      </c>
      <c r="D86" s="63">
        <v>59629</v>
      </c>
      <c r="E86" s="63"/>
      <c r="F86" s="63">
        <v>6304</v>
      </c>
      <c r="G86" s="63">
        <v>15420</v>
      </c>
      <c r="H86" s="63"/>
      <c r="I86" s="63">
        <v>41877</v>
      </c>
      <c r="J86" s="63">
        <v>19658</v>
      </c>
      <c r="K86" s="63">
        <v>22219</v>
      </c>
      <c r="L86" s="59"/>
      <c r="M86" s="71"/>
      <c r="N86" s="71"/>
      <c r="O86" s="72"/>
      <c r="P86" s="72"/>
      <c r="Q86" s="72"/>
      <c r="R86" s="72"/>
      <c r="S86" s="72"/>
      <c r="T86" s="72"/>
      <c r="U86" s="72"/>
      <c r="V86" s="72"/>
      <c r="W86" s="72"/>
      <c r="X86" s="73"/>
      <c r="Y86" s="73"/>
      <c r="Z86" s="73"/>
      <c r="AA86" s="73"/>
    </row>
    <row r="87" spans="1:27">
      <c r="A87" s="59">
        <v>2015</v>
      </c>
      <c r="B87" s="66">
        <v>124587</v>
      </c>
      <c r="C87" s="66">
        <v>81716</v>
      </c>
      <c r="D87" s="66">
        <v>60010</v>
      </c>
      <c r="E87" s="66"/>
      <c r="F87" s="70">
        <v>6162</v>
      </c>
      <c r="G87" s="70">
        <v>15544</v>
      </c>
      <c r="H87" s="70"/>
      <c r="I87" s="66">
        <v>42871</v>
      </c>
      <c r="J87" s="66">
        <v>20143</v>
      </c>
      <c r="K87" s="66">
        <v>22728</v>
      </c>
      <c r="L87" s="71"/>
      <c r="M87" s="71"/>
      <c r="N87" s="71"/>
      <c r="O87" s="72"/>
      <c r="P87" s="72"/>
      <c r="Q87" s="72"/>
      <c r="R87" s="72"/>
      <c r="S87" s="72"/>
      <c r="T87" s="72"/>
      <c r="U87" s="72"/>
      <c r="V87" s="72"/>
      <c r="W87" s="72"/>
      <c r="X87" s="73"/>
      <c r="Y87" s="73"/>
      <c r="Z87" s="73"/>
      <c r="AA87" s="73"/>
    </row>
    <row r="88" spans="1:27">
      <c r="A88" s="59"/>
      <c r="B88" s="66"/>
      <c r="C88" s="66"/>
      <c r="D88" s="66"/>
      <c r="E88" s="66"/>
      <c r="F88" s="70"/>
      <c r="G88" s="70"/>
      <c r="H88" s="70"/>
      <c r="I88" s="66"/>
      <c r="J88" s="66"/>
      <c r="K88" s="66"/>
      <c r="L88" s="74"/>
      <c r="M88" s="74"/>
      <c r="N88" s="74"/>
      <c r="O88" s="73"/>
      <c r="P88" s="73"/>
      <c r="Q88" s="73"/>
      <c r="R88" s="73"/>
      <c r="S88" s="73"/>
      <c r="T88" s="73"/>
      <c r="U88" s="73"/>
      <c r="V88" s="73"/>
      <c r="W88" s="73"/>
      <c r="X88" s="73"/>
      <c r="Y88" s="73"/>
      <c r="Z88" s="73"/>
      <c r="AA88" s="73"/>
    </row>
    <row r="89" spans="1:27">
      <c r="A89" s="59"/>
      <c r="B89" s="66"/>
      <c r="C89" s="66"/>
      <c r="D89" s="66"/>
      <c r="E89" s="66"/>
      <c r="F89" s="70"/>
      <c r="G89" s="70"/>
      <c r="H89" s="70"/>
      <c r="I89" s="66"/>
      <c r="J89" s="66"/>
      <c r="K89" s="66"/>
      <c r="L89" s="74"/>
      <c r="M89" s="74"/>
      <c r="N89" s="74"/>
      <c r="O89" s="73"/>
      <c r="P89" s="73"/>
      <c r="Q89" s="73"/>
      <c r="R89" s="73"/>
      <c r="S89" s="73"/>
      <c r="T89" s="73"/>
      <c r="U89" s="73"/>
      <c r="V89" s="73"/>
      <c r="W89" s="73"/>
      <c r="X89" s="73"/>
      <c r="Y89" s="73"/>
      <c r="Z89" s="73"/>
      <c r="AA89" s="73"/>
    </row>
    <row r="90" spans="1:27">
      <c r="A90" s="133" t="s">
        <v>189</v>
      </c>
      <c r="B90" s="132"/>
      <c r="C90" s="132"/>
      <c r="D90" s="132"/>
      <c r="E90" s="132"/>
      <c r="F90" s="132"/>
      <c r="G90" s="132"/>
      <c r="H90" s="132"/>
      <c r="I90" s="132"/>
      <c r="J90" s="132"/>
      <c r="K90" s="132"/>
      <c r="L90" s="74"/>
      <c r="M90" s="74"/>
      <c r="N90" s="74"/>
      <c r="O90" s="73"/>
      <c r="P90" s="73"/>
      <c r="Q90" s="73"/>
      <c r="R90" s="73"/>
      <c r="S90" s="73"/>
      <c r="T90" s="73"/>
      <c r="U90" s="73"/>
      <c r="V90" s="73"/>
      <c r="W90" s="73"/>
      <c r="X90" s="73"/>
      <c r="Y90" s="73"/>
      <c r="Z90" s="73"/>
      <c r="AA90" s="73"/>
    </row>
    <row r="91" spans="1:27">
      <c r="A91" s="132"/>
      <c r="B91" s="132"/>
      <c r="C91" s="132"/>
      <c r="D91" s="132"/>
      <c r="E91" s="132"/>
      <c r="F91" s="132"/>
      <c r="G91" s="132"/>
      <c r="H91" s="132"/>
      <c r="I91" s="132"/>
      <c r="J91" s="132"/>
      <c r="K91" s="132"/>
      <c r="L91" s="74"/>
      <c r="M91" s="74"/>
      <c r="N91" s="74"/>
      <c r="O91" s="73"/>
      <c r="P91" s="73"/>
      <c r="Q91" s="73"/>
      <c r="R91" s="73"/>
      <c r="S91" s="73"/>
      <c r="T91" s="73"/>
      <c r="U91" s="73"/>
      <c r="V91" s="73"/>
      <c r="W91" s="73"/>
      <c r="X91" s="73"/>
      <c r="Y91" s="73"/>
      <c r="Z91" s="73"/>
      <c r="AA91" s="73"/>
    </row>
    <row r="92" spans="1:27">
      <c r="A92" s="65"/>
      <c r="B92" s="65"/>
      <c r="C92" s="65"/>
      <c r="D92" s="65"/>
      <c r="E92" s="65"/>
      <c r="F92" s="65"/>
      <c r="G92" s="65"/>
      <c r="H92" s="65"/>
      <c r="I92" s="65"/>
      <c r="J92" s="65"/>
      <c r="K92" s="65"/>
      <c r="L92" s="74"/>
      <c r="M92" s="74"/>
      <c r="N92" s="74"/>
      <c r="O92" s="73"/>
      <c r="P92" s="73"/>
      <c r="Q92" s="73"/>
      <c r="R92" s="73"/>
      <c r="S92" s="73"/>
      <c r="T92" s="73"/>
      <c r="U92" s="73"/>
      <c r="V92" s="73"/>
      <c r="W92" s="73"/>
      <c r="X92" s="73"/>
      <c r="Y92" s="73"/>
      <c r="Z92" s="73"/>
      <c r="AA92" s="73"/>
    </row>
    <row r="93" spans="1:27">
      <c r="A93" s="74" t="s">
        <v>187</v>
      </c>
      <c r="B93" s="74"/>
      <c r="C93" s="74"/>
      <c r="D93" s="74"/>
      <c r="E93" s="74"/>
      <c r="F93" s="74"/>
      <c r="G93" s="74"/>
      <c r="H93" s="74"/>
      <c r="I93" s="74"/>
      <c r="J93" s="74"/>
      <c r="K93" s="74"/>
      <c r="L93" s="74"/>
      <c r="M93" s="74"/>
      <c r="N93" s="74"/>
      <c r="O93" s="73"/>
      <c r="P93" s="73"/>
      <c r="Q93" s="73"/>
      <c r="R93" s="73"/>
      <c r="S93" s="73"/>
      <c r="T93" s="73"/>
      <c r="U93" s="73"/>
      <c r="V93" s="73"/>
      <c r="W93" s="73"/>
      <c r="X93" s="73"/>
      <c r="Y93" s="73"/>
      <c r="Z93" s="73"/>
      <c r="AA93" s="73"/>
    </row>
    <row r="94" spans="1:27">
      <c r="A94" s="74" t="s">
        <v>31</v>
      </c>
      <c r="B94" s="74"/>
      <c r="C94" s="74"/>
      <c r="D94" s="74"/>
      <c r="E94" s="74"/>
      <c r="F94" s="74"/>
      <c r="G94" s="74"/>
      <c r="H94" s="74"/>
      <c r="I94" s="74"/>
      <c r="J94" s="74"/>
      <c r="K94" s="74"/>
      <c r="L94" s="74"/>
      <c r="M94" s="74"/>
      <c r="N94" s="74"/>
      <c r="O94" s="73"/>
      <c r="P94" s="73"/>
      <c r="Q94" s="73"/>
      <c r="R94" s="73"/>
      <c r="S94" s="73"/>
      <c r="T94" s="73"/>
      <c r="U94" s="73"/>
      <c r="V94" s="73"/>
      <c r="W94" s="73"/>
      <c r="X94" s="73"/>
      <c r="Y94" s="73"/>
      <c r="Z94" s="73"/>
      <c r="AA94" s="73"/>
    </row>
    <row r="95" spans="1:27">
      <c r="A95" s="74" t="s">
        <v>30</v>
      </c>
      <c r="B95" s="74"/>
      <c r="C95" s="74"/>
      <c r="D95" s="74"/>
      <c r="E95" s="74"/>
      <c r="F95" s="74"/>
      <c r="G95" s="74"/>
      <c r="H95" s="74"/>
      <c r="I95" s="74"/>
      <c r="J95" s="74"/>
      <c r="K95" s="74"/>
      <c r="L95" s="74"/>
      <c r="M95" s="74"/>
      <c r="N95" s="74"/>
      <c r="O95" s="73"/>
      <c r="P95" s="73"/>
      <c r="Q95" s="73"/>
      <c r="R95" s="73"/>
      <c r="S95" s="73"/>
      <c r="T95" s="73"/>
      <c r="U95" s="73"/>
      <c r="V95" s="73"/>
      <c r="W95" s="73"/>
      <c r="X95" s="73"/>
      <c r="Y95" s="73"/>
      <c r="Z95" s="73"/>
      <c r="AA95" s="73"/>
    </row>
    <row r="96" spans="1:27">
      <c r="A96" s="74" t="s">
        <v>29</v>
      </c>
      <c r="B96" s="74"/>
      <c r="C96" s="74"/>
      <c r="D96" s="74"/>
      <c r="E96" s="74"/>
      <c r="F96" s="74"/>
      <c r="G96" s="74"/>
      <c r="H96" s="74"/>
      <c r="I96" s="74"/>
      <c r="J96" s="74"/>
      <c r="K96" s="74"/>
      <c r="L96" s="74"/>
      <c r="M96" s="74"/>
      <c r="N96" s="74"/>
      <c r="O96" s="73"/>
      <c r="P96" s="73"/>
      <c r="Q96" s="73"/>
      <c r="R96" s="73"/>
      <c r="S96" s="73"/>
      <c r="T96" s="73"/>
      <c r="U96" s="73"/>
      <c r="V96" s="73"/>
      <c r="W96" s="73"/>
      <c r="X96" s="73"/>
      <c r="Y96" s="73"/>
      <c r="Z96" s="73"/>
      <c r="AA96" s="73"/>
    </row>
    <row r="97" spans="1:27" ht="15" customHeight="1">
      <c r="A97" s="74" t="s">
        <v>28</v>
      </c>
      <c r="B97" s="74"/>
      <c r="C97" s="74"/>
      <c r="D97" s="74"/>
      <c r="E97" s="74"/>
      <c r="F97" s="74"/>
      <c r="G97" s="74"/>
      <c r="H97" s="74"/>
      <c r="I97" s="74"/>
      <c r="J97" s="74"/>
      <c r="K97" s="74"/>
      <c r="L97" s="74"/>
      <c r="M97" s="74"/>
      <c r="N97" s="74"/>
      <c r="O97" s="73"/>
      <c r="P97" s="73"/>
      <c r="Q97" s="73"/>
      <c r="R97" s="73"/>
      <c r="S97" s="73"/>
      <c r="T97" s="73"/>
      <c r="U97" s="73"/>
      <c r="V97" s="73"/>
      <c r="W97" s="73"/>
      <c r="X97" s="73"/>
      <c r="Y97" s="73"/>
      <c r="Z97" s="73"/>
      <c r="AA97" s="73"/>
    </row>
    <row r="98" spans="1:27">
      <c r="A98" s="74" t="s">
        <v>27</v>
      </c>
      <c r="B98" s="74"/>
      <c r="C98" s="74"/>
      <c r="D98" s="74"/>
      <c r="E98" s="74"/>
      <c r="F98" s="74"/>
      <c r="G98" s="74"/>
      <c r="H98" s="74"/>
      <c r="I98" s="74"/>
      <c r="J98" s="74"/>
      <c r="K98" s="74"/>
      <c r="L98" s="74"/>
      <c r="M98" s="74"/>
      <c r="N98" s="74"/>
      <c r="O98" s="73"/>
      <c r="P98" s="73"/>
      <c r="Q98" s="73"/>
      <c r="R98" s="73"/>
      <c r="S98" s="73"/>
      <c r="T98" s="73"/>
      <c r="U98" s="73"/>
      <c r="V98" s="73"/>
      <c r="W98" s="73"/>
      <c r="X98" s="73"/>
      <c r="Y98" s="73"/>
      <c r="Z98" s="73"/>
      <c r="AA98" s="73"/>
    </row>
    <row r="99" spans="1:27">
      <c r="A99" s="128" t="s">
        <v>13</v>
      </c>
      <c r="B99" s="129"/>
      <c r="C99" s="129"/>
      <c r="D99" s="129"/>
      <c r="E99" s="129"/>
      <c r="F99" s="129"/>
      <c r="G99" s="129"/>
      <c r="H99" s="130"/>
      <c r="I99" s="130"/>
      <c r="J99" s="130"/>
      <c r="K99" s="130"/>
      <c r="L99" s="74"/>
      <c r="M99" s="74"/>
      <c r="N99" s="74"/>
      <c r="O99" s="73"/>
      <c r="P99" s="73"/>
      <c r="Q99" s="73"/>
      <c r="R99" s="73"/>
      <c r="S99" s="73"/>
      <c r="T99" s="73"/>
      <c r="U99" s="73"/>
      <c r="V99" s="73"/>
      <c r="W99" s="73"/>
      <c r="X99" s="73"/>
      <c r="Y99" s="73"/>
      <c r="Z99" s="73"/>
      <c r="AA99" s="73"/>
    </row>
    <row r="100" spans="1:27">
      <c r="A100" s="128"/>
      <c r="B100" s="129"/>
      <c r="C100" s="129"/>
      <c r="D100" s="129"/>
      <c r="E100" s="129"/>
      <c r="F100" s="129"/>
      <c r="G100" s="129"/>
      <c r="H100" s="130"/>
      <c r="I100" s="130"/>
      <c r="J100" s="130"/>
      <c r="K100" s="130"/>
      <c r="L100" s="74"/>
      <c r="M100" s="74"/>
      <c r="N100" s="74"/>
      <c r="O100" s="73"/>
      <c r="P100" s="73"/>
      <c r="Q100" s="73"/>
      <c r="R100" s="73"/>
      <c r="S100" s="73"/>
      <c r="T100" s="73"/>
      <c r="U100" s="73"/>
      <c r="V100" s="73"/>
      <c r="W100" s="73"/>
      <c r="X100" s="73"/>
      <c r="Y100" s="73"/>
      <c r="Z100" s="73"/>
      <c r="AA100" s="73"/>
    </row>
    <row r="101" spans="1:27">
      <c r="A101" s="128"/>
      <c r="B101" s="129"/>
      <c r="C101" s="129"/>
      <c r="D101" s="129"/>
      <c r="E101" s="129"/>
      <c r="F101" s="129"/>
      <c r="G101" s="129"/>
      <c r="H101" s="130"/>
      <c r="I101" s="130"/>
      <c r="J101" s="130"/>
      <c r="K101" s="130"/>
      <c r="L101" s="74"/>
      <c r="M101" s="74"/>
      <c r="N101" s="74"/>
      <c r="O101" s="73"/>
      <c r="P101" s="73"/>
      <c r="Q101" s="73"/>
      <c r="R101" s="73"/>
      <c r="S101" s="73"/>
      <c r="T101" s="73"/>
      <c r="U101" s="73"/>
      <c r="V101" s="73"/>
      <c r="W101" s="73"/>
      <c r="X101" s="73"/>
      <c r="Y101" s="73"/>
      <c r="Z101" s="73"/>
      <c r="AA101" s="73"/>
    </row>
    <row r="102" spans="1:27">
      <c r="A102" s="128"/>
      <c r="B102" s="129"/>
      <c r="C102" s="129"/>
      <c r="D102" s="129"/>
      <c r="E102" s="129"/>
      <c r="F102" s="129"/>
      <c r="G102" s="129"/>
      <c r="H102" s="130"/>
      <c r="I102" s="130"/>
      <c r="J102" s="130"/>
      <c r="K102" s="130"/>
      <c r="L102" s="74"/>
      <c r="M102" s="74"/>
      <c r="N102" s="74"/>
      <c r="O102" s="73"/>
      <c r="P102" s="73"/>
      <c r="Q102" s="73"/>
      <c r="R102" s="73"/>
      <c r="S102" s="73"/>
      <c r="T102" s="73"/>
      <c r="U102" s="73"/>
      <c r="V102" s="73"/>
      <c r="W102" s="73"/>
      <c r="X102" s="73"/>
      <c r="Y102" s="73"/>
      <c r="Z102" s="73"/>
      <c r="AA102" s="73"/>
    </row>
    <row r="103" spans="1:27" ht="15" customHeight="1">
      <c r="A103" s="129"/>
      <c r="B103" s="129"/>
      <c r="C103" s="129"/>
      <c r="D103" s="129"/>
      <c r="E103" s="129"/>
      <c r="F103" s="129"/>
      <c r="G103" s="129"/>
      <c r="H103" s="130"/>
      <c r="I103" s="130"/>
      <c r="J103" s="130"/>
      <c r="K103" s="130"/>
      <c r="L103" s="74"/>
      <c r="M103" s="74"/>
      <c r="N103" s="74"/>
      <c r="O103" s="73"/>
      <c r="P103" s="73"/>
      <c r="Q103" s="73"/>
      <c r="R103" s="73"/>
      <c r="S103" s="73"/>
      <c r="T103" s="73"/>
      <c r="U103" s="73"/>
      <c r="V103" s="73"/>
      <c r="W103" s="73"/>
      <c r="X103" s="73"/>
      <c r="Y103" s="73"/>
      <c r="Z103" s="73"/>
      <c r="AA103" s="73"/>
    </row>
    <row r="104" spans="1:27">
      <c r="A104" s="131" t="s">
        <v>188</v>
      </c>
      <c r="B104" s="132"/>
      <c r="C104" s="132"/>
      <c r="D104" s="132"/>
      <c r="E104" s="132"/>
      <c r="F104" s="132"/>
      <c r="G104" s="132"/>
      <c r="H104" s="132"/>
      <c r="I104" s="132"/>
      <c r="J104" s="132"/>
      <c r="K104" s="132"/>
      <c r="L104" s="74"/>
      <c r="M104" s="74"/>
      <c r="N104" s="74"/>
      <c r="O104" s="73"/>
      <c r="P104" s="73"/>
      <c r="Q104" s="73"/>
      <c r="R104" s="73"/>
      <c r="S104" s="73"/>
      <c r="T104" s="73"/>
      <c r="U104" s="73"/>
      <c r="V104" s="73"/>
      <c r="W104" s="73"/>
      <c r="X104" s="73"/>
      <c r="Y104" s="73"/>
      <c r="Z104" s="73"/>
      <c r="AA104" s="73"/>
    </row>
    <row r="105" spans="1:27">
      <c r="A105" s="132"/>
      <c r="B105" s="132"/>
      <c r="C105" s="132"/>
      <c r="D105" s="132"/>
      <c r="E105" s="132"/>
      <c r="F105" s="132"/>
      <c r="G105" s="132"/>
      <c r="H105" s="132"/>
      <c r="I105" s="132"/>
      <c r="J105" s="132"/>
      <c r="K105" s="132"/>
      <c r="L105" s="74"/>
      <c r="M105" s="74"/>
      <c r="N105" s="74"/>
      <c r="O105" s="73"/>
      <c r="P105" s="73"/>
      <c r="Q105" s="73"/>
      <c r="R105" s="73"/>
      <c r="S105" s="73"/>
      <c r="T105" s="73"/>
      <c r="U105" s="73"/>
      <c r="V105" s="73"/>
      <c r="W105" s="73"/>
      <c r="X105" s="73"/>
      <c r="Y105" s="73"/>
      <c r="Z105" s="73"/>
      <c r="AA105" s="73"/>
    </row>
    <row r="106" spans="1:27">
      <c r="A106" s="132"/>
      <c r="B106" s="132"/>
      <c r="C106" s="132"/>
      <c r="D106" s="132"/>
      <c r="E106" s="132"/>
      <c r="F106" s="132"/>
      <c r="G106" s="132"/>
      <c r="H106" s="132"/>
      <c r="I106" s="132"/>
      <c r="J106" s="132"/>
      <c r="K106" s="132"/>
      <c r="L106" s="74"/>
      <c r="M106" s="74"/>
      <c r="N106" s="74"/>
      <c r="O106" s="73"/>
      <c r="P106" s="73"/>
      <c r="Q106" s="73"/>
      <c r="R106" s="73"/>
      <c r="S106" s="73"/>
      <c r="T106" s="73"/>
      <c r="U106" s="73"/>
      <c r="V106" s="73"/>
      <c r="W106" s="73"/>
      <c r="X106" s="73"/>
      <c r="Y106" s="73"/>
      <c r="Z106" s="73"/>
      <c r="AA106" s="73"/>
    </row>
    <row r="107" spans="1:27">
      <c r="A107" s="132"/>
      <c r="B107" s="132"/>
      <c r="C107" s="132"/>
      <c r="D107" s="132"/>
      <c r="E107" s="132"/>
      <c r="F107" s="132"/>
      <c r="G107" s="132"/>
      <c r="H107" s="132"/>
      <c r="I107" s="132"/>
      <c r="J107" s="132"/>
      <c r="K107" s="132"/>
      <c r="L107" s="74"/>
      <c r="M107" s="74"/>
      <c r="N107" s="74"/>
      <c r="O107" s="73"/>
      <c r="P107" s="73"/>
      <c r="Q107" s="73"/>
      <c r="R107" s="73"/>
      <c r="S107" s="73"/>
      <c r="T107" s="73"/>
      <c r="U107" s="73"/>
      <c r="V107" s="73"/>
      <c r="W107" s="73"/>
      <c r="X107" s="73"/>
      <c r="Y107" s="73"/>
      <c r="Z107" s="73"/>
      <c r="AA107" s="73"/>
    </row>
    <row r="108" spans="1:27">
      <c r="A108" s="132"/>
      <c r="B108" s="132"/>
      <c r="C108" s="132"/>
      <c r="D108" s="132"/>
      <c r="E108" s="132"/>
      <c r="F108" s="132"/>
      <c r="G108" s="132"/>
      <c r="H108" s="132"/>
      <c r="I108" s="132"/>
      <c r="J108" s="132"/>
      <c r="K108" s="132"/>
      <c r="L108" s="74"/>
      <c r="M108" s="74"/>
      <c r="N108" s="74"/>
      <c r="O108" s="73"/>
      <c r="P108" s="73"/>
      <c r="Q108" s="73"/>
      <c r="R108" s="73"/>
      <c r="S108" s="73"/>
      <c r="T108" s="73"/>
      <c r="U108" s="73"/>
      <c r="V108" s="73"/>
      <c r="W108" s="73"/>
      <c r="X108" s="73"/>
      <c r="Y108" s="73"/>
      <c r="Z108" s="73"/>
      <c r="AA108" s="73"/>
    </row>
    <row r="109" spans="1:27">
      <c r="A109" s="132"/>
      <c r="B109" s="132"/>
      <c r="C109" s="132"/>
      <c r="D109" s="132"/>
      <c r="E109" s="132"/>
      <c r="F109" s="132"/>
      <c r="G109" s="132"/>
      <c r="H109" s="132"/>
      <c r="I109" s="132"/>
      <c r="J109" s="132"/>
      <c r="K109" s="132"/>
      <c r="L109" s="74"/>
      <c r="M109" s="74"/>
      <c r="N109" s="74"/>
      <c r="O109" s="73"/>
      <c r="P109" s="73"/>
      <c r="Q109" s="73"/>
      <c r="R109" s="73"/>
      <c r="S109" s="73"/>
      <c r="T109" s="73"/>
      <c r="U109" s="73"/>
      <c r="V109" s="73"/>
      <c r="W109" s="73"/>
      <c r="X109" s="73"/>
      <c r="Y109" s="73"/>
      <c r="Z109" s="73"/>
      <c r="AA109" s="73"/>
    </row>
    <row r="110" spans="1:27">
      <c r="A110" s="132"/>
      <c r="B110" s="132"/>
      <c r="C110" s="132"/>
      <c r="D110" s="132"/>
      <c r="E110" s="132"/>
      <c r="F110" s="132"/>
      <c r="G110" s="132"/>
      <c r="H110" s="132"/>
      <c r="I110" s="132"/>
      <c r="J110" s="132"/>
      <c r="K110" s="132"/>
      <c r="L110" s="74"/>
      <c r="M110" s="74"/>
      <c r="N110" s="74"/>
      <c r="O110" s="73"/>
      <c r="P110" s="73"/>
      <c r="Q110" s="73"/>
      <c r="R110" s="73"/>
      <c r="S110" s="73"/>
      <c r="T110" s="73"/>
      <c r="U110" s="73"/>
      <c r="V110" s="73"/>
      <c r="W110" s="73"/>
      <c r="X110" s="73"/>
      <c r="Y110" s="73"/>
      <c r="Z110" s="73"/>
      <c r="AA110" s="73"/>
    </row>
    <row r="111" spans="1:27">
      <c r="A111" s="65"/>
      <c r="B111" s="65"/>
      <c r="C111" s="65"/>
      <c r="D111" s="65"/>
      <c r="E111" s="65"/>
      <c r="F111" s="65"/>
      <c r="G111" s="65"/>
      <c r="H111" s="65"/>
      <c r="I111" s="65"/>
      <c r="J111" s="65"/>
      <c r="K111" s="65"/>
      <c r="L111" s="74"/>
      <c r="M111" s="74"/>
      <c r="N111" s="73"/>
      <c r="O111" s="73"/>
      <c r="P111" s="73"/>
      <c r="Q111" s="73"/>
      <c r="R111" s="73"/>
      <c r="S111" s="73"/>
      <c r="T111" s="73"/>
      <c r="U111" s="73"/>
      <c r="V111" s="73"/>
      <c r="W111" s="73"/>
      <c r="X111" s="73"/>
      <c r="Y111" s="73"/>
      <c r="Z111" s="73"/>
      <c r="AA111" s="73"/>
    </row>
    <row r="112" spans="1:27">
      <c r="A112" s="74" t="s">
        <v>25</v>
      </c>
      <c r="B112" s="74"/>
      <c r="C112" s="74"/>
      <c r="D112" s="74"/>
      <c r="E112" s="74"/>
      <c r="F112" s="74"/>
      <c r="G112" s="74"/>
      <c r="H112" s="74"/>
      <c r="I112" s="74"/>
      <c r="J112" s="74"/>
      <c r="K112" s="74"/>
      <c r="L112" s="74"/>
      <c r="M112" s="74"/>
      <c r="N112" s="73"/>
      <c r="O112" s="73"/>
      <c r="P112" s="73"/>
      <c r="Q112" s="73"/>
      <c r="R112" s="73"/>
      <c r="S112" s="73"/>
      <c r="T112" s="73"/>
      <c r="U112" s="73"/>
      <c r="V112" s="73"/>
      <c r="W112" s="73"/>
      <c r="X112" s="73"/>
      <c r="Y112" s="73"/>
      <c r="Z112" s="73"/>
      <c r="AA112" s="73"/>
    </row>
    <row r="113" spans="1:27">
      <c r="A113" s="74" t="s">
        <v>24</v>
      </c>
      <c r="B113" s="74"/>
      <c r="C113" s="74"/>
      <c r="D113" s="74"/>
      <c r="E113" s="74"/>
      <c r="F113" s="74"/>
      <c r="G113" s="74"/>
      <c r="H113" s="74"/>
      <c r="I113" s="74"/>
      <c r="J113" s="74"/>
      <c r="K113" s="74"/>
      <c r="L113" s="74"/>
      <c r="M113" s="74"/>
      <c r="N113" s="73"/>
      <c r="O113" s="73"/>
      <c r="P113" s="73"/>
      <c r="Q113" s="73"/>
      <c r="R113" s="73"/>
      <c r="S113" s="73"/>
      <c r="T113" s="73"/>
      <c r="U113" s="73"/>
      <c r="V113" s="73"/>
      <c r="W113" s="73"/>
      <c r="X113" s="73"/>
      <c r="Y113" s="73"/>
      <c r="Z113" s="73"/>
      <c r="AA113" s="73"/>
    </row>
    <row r="114" spans="1:27">
      <c r="A114" s="74" t="s">
        <v>23</v>
      </c>
      <c r="B114" s="74"/>
      <c r="C114" s="74"/>
      <c r="D114" s="74"/>
      <c r="E114" s="74"/>
      <c r="F114" s="74"/>
      <c r="G114" s="74"/>
      <c r="H114" s="74"/>
      <c r="I114" s="74"/>
      <c r="J114" s="74"/>
      <c r="K114" s="74"/>
      <c r="L114" s="74"/>
      <c r="M114" s="74"/>
      <c r="N114" s="73"/>
      <c r="O114" s="73"/>
      <c r="P114" s="73"/>
      <c r="Q114" s="73"/>
      <c r="R114" s="73"/>
      <c r="S114" s="73"/>
      <c r="T114" s="73"/>
      <c r="U114" s="73"/>
      <c r="V114" s="73"/>
      <c r="W114" s="73"/>
      <c r="X114" s="73"/>
      <c r="Y114" s="73"/>
      <c r="Z114" s="73"/>
      <c r="AA114" s="73"/>
    </row>
    <row r="115" spans="1:27">
      <c r="A115" s="74"/>
      <c r="B115" s="74"/>
      <c r="C115" s="74"/>
      <c r="D115" s="74"/>
      <c r="E115" s="74"/>
      <c r="F115" s="74"/>
      <c r="G115" s="74"/>
      <c r="H115" s="74"/>
      <c r="I115" s="74"/>
      <c r="J115" s="74"/>
      <c r="K115" s="74"/>
      <c r="L115" s="74"/>
      <c r="M115" s="74"/>
      <c r="N115" s="73"/>
      <c r="O115" s="73"/>
      <c r="P115" s="73"/>
      <c r="Q115" s="73"/>
      <c r="R115" s="73"/>
      <c r="S115" s="73"/>
      <c r="T115" s="73"/>
      <c r="U115" s="73"/>
      <c r="V115" s="73"/>
      <c r="W115" s="73"/>
      <c r="X115" s="73"/>
      <c r="Y115" s="73"/>
      <c r="Z115" s="73"/>
      <c r="AA115" s="73"/>
    </row>
    <row r="116" spans="1:27">
      <c r="A116" s="74" t="s">
        <v>127</v>
      </c>
      <c r="B116" s="74"/>
      <c r="C116" s="74"/>
      <c r="D116" s="74"/>
      <c r="E116" s="74"/>
      <c r="F116" s="74"/>
      <c r="G116" s="74"/>
      <c r="H116" s="74"/>
      <c r="I116" s="74"/>
      <c r="J116" s="74"/>
      <c r="K116" s="74"/>
      <c r="L116" s="73"/>
      <c r="M116" s="73"/>
      <c r="N116" s="73"/>
      <c r="O116" s="73"/>
      <c r="P116" s="73"/>
      <c r="Q116" s="73"/>
      <c r="R116" s="73"/>
      <c r="S116" s="73"/>
      <c r="T116" s="73"/>
      <c r="U116" s="73"/>
      <c r="V116" s="73"/>
      <c r="W116" s="73"/>
      <c r="X116" s="73"/>
      <c r="Y116" s="73"/>
      <c r="Z116" s="73"/>
      <c r="AA116" s="73"/>
    </row>
    <row r="117" spans="1:27">
      <c r="A117" s="75"/>
      <c r="B117" s="73"/>
      <c r="C117" s="73"/>
      <c r="D117" s="73"/>
      <c r="E117" s="73"/>
      <c r="F117" s="73"/>
      <c r="G117" s="73"/>
      <c r="H117" s="73"/>
      <c r="I117" s="73"/>
      <c r="J117" s="73"/>
      <c r="K117" s="73"/>
      <c r="L117" s="73"/>
      <c r="M117" s="73"/>
      <c r="N117" s="73"/>
      <c r="O117" s="73"/>
      <c r="P117" s="73"/>
      <c r="Q117" s="73"/>
      <c r="R117" s="73"/>
      <c r="S117" s="73"/>
      <c r="T117" s="73"/>
      <c r="U117" s="73"/>
      <c r="V117" s="73"/>
      <c r="W117" s="73"/>
      <c r="X117" s="73"/>
      <c r="Y117" s="73"/>
      <c r="Z117" s="73"/>
      <c r="AA117" s="73"/>
    </row>
    <row r="118" spans="1:27">
      <c r="A118" s="73"/>
      <c r="B118" s="73"/>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row>
    <row r="119" spans="1:27">
      <c r="A119" s="73"/>
      <c r="B119" s="73"/>
      <c r="C119" s="73"/>
      <c r="D119" s="73"/>
      <c r="E119" s="73"/>
      <c r="F119" s="73"/>
      <c r="G119" s="73"/>
      <c r="H119" s="73"/>
      <c r="I119" s="73"/>
      <c r="J119" s="73"/>
      <c r="K119" s="73"/>
      <c r="L119" s="73"/>
      <c r="M119" s="73"/>
      <c r="N119" s="73"/>
      <c r="O119" s="73"/>
      <c r="P119" s="73"/>
      <c r="Q119" s="73"/>
      <c r="R119" s="73"/>
      <c r="S119" s="73"/>
      <c r="T119" s="73"/>
      <c r="U119" s="73"/>
      <c r="V119" s="73"/>
      <c r="W119" s="73"/>
      <c r="X119" s="73"/>
      <c r="Y119" s="73"/>
      <c r="Z119" s="73"/>
      <c r="AA119" s="73"/>
    </row>
    <row r="120" spans="1:27">
      <c r="A120" s="73"/>
      <c r="B120" s="73"/>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row>
    <row r="121" spans="1:27">
      <c r="A121" s="73"/>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row>
    <row r="122" spans="1:27">
      <c r="A122" s="73"/>
      <c r="B122" s="73"/>
      <c r="C122" s="73"/>
      <c r="D122" s="73"/>
      <c r="E122" s="73"/>
      <c r="F122" s="73"/>
      <c r="G122" s="73"/>
      <c r="H122" s="73"/>
      <c r="I122" s="73"/>
      <c r="J122" s="73"/>
      <c r="K122" s="73"/>
      <c r="L122" s="73"/>
      <c r="M122" s="73"/>
      <c r="N122" s="73"/>
      <c r="O122" s="73"/>
      <c r="P122" s="73"/>
      <c r="Q122" s="73"/>
      <c r="R122" s="73"/>
      <c r="S122" s="73"/>
      <c r="T122" s="73"/>
      <c r="U122" s="73"/>
      <c r="V122" s="73"/>
      <c r="W122" s="73"/>
      <c r="X122" s="73"/>
      <c r="Y122" s="73"/>
      <c r="Z122" s="73"/>
      <c r="AA122" s="73"/>
    </row>
    <row r="123" spans="1:27">
      <c r="A123" s="75"/>
      <c r="B123" s="73"/>
      <c r="C123" s="73"/>
      <c r="D123" s="73"/>
      <c r="E123" s="73"/>
      <c r="F123" s="73"/>
      <c r="G123" s="73"/>
      <c r="H123" s="73"/>
      <c r="I123" s="73"/>
      <c r="J123" s="73"/>
      <c r="K123" s="73"/>
      <c r="L123" s="73"/>
      <c r="M123" s="73"/>
      <c r="N123" s="73"/>
      <c r="O123" s="73"/>
      <c r="P123" s="73"/>
      <c r="Q123" s="73"/>
      <c r="R123" s="73"/>
      <c r="S123" s="73"/>
      <c r="T123" s="73"/>
      <c r="U123" s="73"/>
      <c r="V123" s="73"/>
      <c r="W123" s="73"/>
      <c r="X123" s="73"/>
      <c r="Y123" s="73"/>
      <c r="Z123" s="73"/>
      <c r="AA123" s="73"/>
    </row>
    <row r="124" spans="1:27">
      <c r="A124" s="73"/>
      <c r="B124" s="73"/>
      <c r="C124" s="73"/>
      <c r="D124" s="73"/>
      <c r="E124" s="73"/>
      <c r="F124" s="73"/>
      <c r="G124" s="73"/>
      <c r="H124" s="73"/>
      <c r="I124" s="73"/>
      <c r="J124" s="73"/>
      <c r="K124" s="73"/>
      <c r="L124" s="73"/>
      <c r="M124" s="73"/>
      <c r="N124" s="73"/>
      <c r="O124" s="73"/>
      <c r="P124" s="73"/>
      <c r="Q124" s="73"/>
      <c r="R124" s="73"/>
      <c r="S124" s="73"/>
      <c r="T124" s="73"/>
      <c r="U124" s="73"/>
      <c r="V124" s="73"/>
      <c r="W124" s="73"/>
      <c r="X124" s="73"/>
      <c r="Y124" s="73"/>
      <c r="Z124" s="73"/>
      <c r="AA124" s="73"/>
    </row>
    <row r="125" spans="1:27">
      <c r="A125" s="73"/>
      <c r="B125" s="73"/>
      <c r="C125" s="73"/>
      <c r="D125" s="73"/>
      <c r="E125" s="73"/>
      <c r="F125" s="73"/>
      <c r="G125" s="73"/>
      <c r="H125" s="73"/>
      <c r="I125" s="73"/>
      <c r="J125" s="73"/>
      <c r="K125" s="73"/>
      <c r="L125" s="73"/>
      <c r="M125" s="73"/>
      <c r="N125" s="73"/>
      <c r="O125" s="73"/>
      <c r="P125" s="73"/>
      <c r="Q125" s="73"/>
      <c r="R125" s="73"/>
      <c r="S125" s="73"/>
      <c r="T125" s="73"/>
      <c r="U125" s="73"/>
      <c r="V125" s="73"/>
      <c r="W125" s="73"/>
      <c r="X125" s="73"/>
      <c r="Y125" s="73"/>
      <c r="Z125" s="73"/>
      <c r="AA125" s="73"/>
    </row>
    <row r="126" spans="1:27">
      <c r="A126" s="73"/>
      <c r="B126" s="73"/>
      <c r="C126" s="73"/>
      <c r="D126" s="73"/>
      <c r="E126" s="73"/>
      <c r="F126" s="73"/>
      <c r="G126" s="73"/>
      <c r="H126" s="73"/>
      <c r="I126" s="73"/>
      <c r="J126" s="73"/>
      <c r="K126" s="73"/>
      <c r="L126" s="73"/>
      <c r="M126" s="73"/>
      <c r="N126" s="73"/>
      <c r="O126" s="73"/>
      <c r="P126" s="73"/>
      <c r="Q126" s="73"/>
      <c r="R126" s="73"/>
      <c r="S126" s="73"/>
      <c r="T126" s="73"/>
      <c r="U126" s="73"/>
      <c r="V126" s="73"/>
      <c r="W126" s="73"/>
      <c r="X126" s="73"/>
      <c r="Y126" s="73"/>
      <c r="Z126" s="73"/>
      <c r="AA126" s="73"/>
    </row>
    <row r="127" spans="1:27">
      <c r="A127" s="75"/>
      <c r="B127" s="73"/>
      <c r="C127" s="73"/>
      <c r="D127" s="73"/>
      <c r="E127" s="73"/>
      <c r="F127" s="73"/>
      <c r="G127" s="73"/>
      <c r="H127" s="73"/>
      <c r="I127" s="73"/>
      <c r="J127" s="73"/>
      <c r="K127" s="73"/>
      <c r="L127" s="73"/>
      <c r="M127" s="73"/>
      <c r="N127" s="73"/>
      <c r="O127" s="73"/>
      <c r="P127" s="73"/>
      <c r="Q127" s="73"/>
      <c r="R127" s="73"/>
      <c r="S127" s="73"/>
      <c r="T127" s="73"/>
      <c r="U127" s="73"/>
      <c r="V127" s="73"/>
      <c r="W127" s="73"/>
      <c r="X127" s="73"/>
      <c r="Y127" s="73"/>
      <c r="Z127" s="73"/>
      <c r="AA127" s="73"/>
    </row>
    <row r="128" spans="1:27">
      <c r="A128" s="73"/>
      <c r="B128" s="73"/>
      <c r="C128" s="73"/>
      <c r="D128" s="73"/>
      <c r="E128" s="73"/>
      <c r="F128" s="73"/>
      <c r="G128" s="73"/>
      <c r="H128" s="73"/>
      <c r="I128" s="73"/>
      <c r="J128" s="73"/>
      <c r="K128" s="73"/>
      <c r="L128" s="73"/>
      <c r="M128" s="73"/>
      <c r="N128" s="73"/>
      <c r="O128" s="73"/>
      <c r="P128" s="73"/>
      <c r="Q128" s="73"/>
      <c r="R128" s="73"/>
      <c r="S128" s="73"/>
      <c r="T128" s="73"/>
      <c r="U128" s="73"/>
      <c r="V128" s="73"/>
      <c r="W128" s="73"/>
      <c r="X128" s="73"/>
      <c r="Y128" s="73"/>
      <c r="Z128" s="73"/>
      <c r="AA128" s="73"/>
    </row>
    <row r="129" spans="1:27">
      <c r="A129" s="73"/>
      <c r="B129" s="73"/>
      <c r="C129" s="73"/>
      <c r="D129" s="73"/>
      <c r="E129" s="73"/>
      <c r="F129" s="73"/>
      <c r="G129" s="73"/>
      <c r="H129" s="73"/>
      <c r="I129" s="73"/>
      <c r="J129" s="73"/>
      <c r="K129" s="73"/>
      <c r="L129" s="73"/>
      <c r="M129" s="73"/>
      <c r="N129" s="73"/>
      <c r="O129" s="73"/>
      <c r="P129" s="73"/>
      <c r="Q129" s="73"/>
      <c r="R129" s="73"/>
      <c r="S129" s="73"/>
      <c r="T129" s="73"/>
      <c r="U129" s="73"/>
      <c r="V129" s="73"/>
      <c r="W129" s="73"/>
      <c r="X129" s="73"/>
      <c r="Y129" s="73"/>
      <c r="Z129" s="73"/>
      <c r="AA129" s="73"/>
    </row>
    <row r="130" spans="1:27">
      <c r="A130" s="73"/>
      <c r="B130" s="73"/>
      <c r="C130" s="73"/>
      <c r="D130" s="73"/>
      <c r="E130" s="73"/>
      <c r="F130" s="73"/>
      <c r="G130" s="73"/>
      <c r="H130" s="73"/>
      <c r="I130" s="73"/>
      <c r="J130" s="73"/>
      <c r="K130" s="73"/>
      <c r="L130" s="73"/>
      <c r="M130" s="73"/>
      <c r="N130" s="73"/>
      <c r="O130" s="73"/>
      <c r="P130" s="73"/>
      <c r="Q130" s="73"/>
      <c r="R130" s="73"/>
      <c r="S130" s="73"/>
      <c r="T130" s="73"/>
      <c r="U130" s="73"/>
      <c r="V130" s="73"/>
      <c r="W130" s="73"/>
      <c r="X130" s="73"/>
      <c r="Y130" s="73"/>
      <c r="Z130" s="73"/>
      <c r="AA130" s="73"/>
    </row>
    <row r="131" spans="1:27">
      <c r="A131" s="73"/>
      <c r="B131" s="73"/>
      <c r="C131" s="73"/>
      <c r="D131" s="73"/>
      <c r="E131" s="73"/>
      <c r="F131" s="73"/>
      <c r="G131" s="73"/>
      <c r="H131" s="73"/>
      <c r="I131" s="73"/>
      <c r="J131" s="73"/>
      <c r="K131" s="73"/>
      <c r="L131" s="73"/>
      <c r="M131" s="73"/>
      <c r="N131" s="73"/>
      <c r="O131" s="73"/>
      <c r="P131" s="73"/>
      <c r="Q131" s="73"/>
      <c r="R131" s="73"/>
      <c r="S131" s="73"/>
      <c r="T131" s="73"/>
      <c r="U131" s="73"/>
      <c r="V131" s="73"/>
      <c r="W131" s="73"/>
      <c r="X131" s="73"/>
      <c r="Y131" s="73"/>
      <c r="Z131" s="73"/>
      <c r="AA131" s="73"/>
    </row>
    <row r="132" spans="1:27">
      <c r="A132" s="73"/>
      <c r="B132" s="73"/>
      <c r="C132" s="73"/>
      <c r="D132" s="73"/>
      <c r="E132" s="73"/>
      <c r="F132" s="73"/>
      <c r="G132" s="73"/>
      <c r="H132" s="73"/>
      <c r="I132" s="73"/>
      <c r="J132" s="73"/>
      <c r="K132" s="73"/>
      <c r="L132" s="73"/>
      <c r="M132" s="73"/>
      <c r="N132" s="73"/>
      <c r="O132" s="73"/>
      <c r="P132" s="73"/>
      <c r="Q132" s="73"/>
      <c r="R132" s="73"/>
      <c r="S132" s="73"/>
      <c r="T132" s="73"/>
      <c r="U132" s="73"/>
      <c r="V132" s="73"/>
      <c r="W132" s="73"/>
      <c r="X132" s="73"/>
      <c r="Y132" s="73"/>
      <c r="Z132" s="73"/>
      <c r="AA132" s="73"/>
    </row>
    <row r="133" spans="1:27">
      <c r="A133" s="73"/>
      <c r="B133" s="73"/>
      <c r="C133" s="73"/>
      <c r="D133" s="73"/>
      <c r="E133" s="73"/>
      <c r="F133" s="73"/>
      <c r="G133" s="73"/>
      <c r="H133" s="73"/>
      <c r="I133" s="73"/>
      <c r="J133" s="73"/>
      <c r="K133" s="73"/>
      <c r="L133" s="73"/>
      <c r="M133" s="73"/>
      <c r="N133" s="73"/>
      <c r="O133" s="73"/>
      <c r="P133" s="73"/>
      <c r="Q133" s="73"/>
      <c r="R133" s="73"/>
      <c r="S133" s="73"/>
      <c r="T133" s="73"/>
      <c r="U133" s="73"/>
      <c r="V133" s="73"/>
      <c r="W133" s="73"/>
      <c r="X133" s="73"/>
      <c r="Y133" s="73"/>
      <c r="Z133" s="73"/>
      <c r="AA133" s="73"/>
    </row>
    <row r="134" spans="1:27">
      <c r="A134" s="73"/>
      <c r="B134" s="73"/>
      <c r="C134" s="73"/>
      <c r="D134" s="73"/>
      <c r="E134" s="73"/>
      <c r="F134" s="73"/>
      <c r="G134" s="73"/>
      <c r="H134" s="73"/>
      <c r="I134" s="73"/>
      <c r="J134" s="73"/>
      <c r="K134" s="73"/>
      <c r="L134" s="73"/>
      <c r="M134" s="73"/>
      <c r="N134" s="73"/>
      <c r="O134" s="73"/>
      <c r="P134" s="73"/>
      <c r="Q134" s="73"/>
      <c r="R134" s="73"/>
      <c r="S134" s="73"/>
      <c r="T134" s="73"/>
      <c r="U134" s="73"/>
      <c r="V134" s="73"/>
      <c r="W134" s="73"/>
      <c r="X134" s="73"/>
      <c r="Y134" s="73"/>
      <c r="Z134" s="73"/>
      <c r="AA134" s="73"/>
    </row>
    <row r="135" spans="1:27">
      <c r="A135" s="73"/>
      <c r="B135" s="73"/>
      <c r="C135" s="73"/>
      <c r="D135" s="73"/>
      <c r="E135" s="73"/>
      <c r="F135" s="73"/>
      <c r="G135" s="73"/>
      <c r="H135" s="73"/>
      <c r="I135" s="73"/>
      <c r="J135" s="73"/>
      <c r="K135" s="73"/>
      <c r="L135" s="73"/>
      <c r="M135" s="73"/>
      <c r="N135" s="73"/>
      <c r="O135" s="73"/>
      <c r="P135" s="73"/>
      <c r="Q135" s="73"/>
      <c r="R135" s="73"/>
      <c r="S135" s="73"/>
      <c r="T135" s="73"/>
      <c r="U135" s="73"/>
      <c r="V135" s="73"/>
      <c r="W135" s="73"/>
      <c r="X135" s="73"/>
      <c r="Y135" s="73"/>
      <c r="Z135" s="73"/>
      <c r="AA135" s="73"/>
    </row>
    <row r="136" spans="1:27">
      <c r="A136" s="73"/>
      <c r="B136" s="73"/>
      <c r="C136" s="73"/>
      <c r="D136" s="73"/>
      <c r="E136" s="73"/>
      <c r="F136" s="73"/>
      <c r="G136" s="73"/>
      <c r="H136" s="73"/>
      <c r="I136" s="73"/>
      <c r="J136" s="73"/>
      <c r="K136" s="73"/>
      <c r="L136" s="73"/>
      <c r="M136" s="73"/>
      <c r="N136" s="73"/>
      <c r="O136" s="73"/>
      <c r="P136" s="73"/>
      <c r="Q136" s="73"/>
      <c r="R136" s="73"/>
      <c r="S136" s="73"/>
      <c r="T136" s="73"/>
      <c r="U136" s="73"/>
      <c r="V136" s="73"/>
      <c r="W136" s="73"/>
      <c r="X136" s="73"/>
      <c r="Y136" s="73"/>
      <c r="Z136" s="73"/>
      <c r="AA136" s="73"/>
    </row>
    <row r="137" spans="1:27">
      <c r="A137" s="73"/>
      <c r="B137" s="73"/>
      <c r="C137" s="73"/>
      <c r="D137" s="73"/>
      <c r="E137" s="73"/>
      <c r="F137" s="73"/>
      <c r="G137" s="73"/>
      <c r="H137" s="73"/>
      <c r="I137" s="73"/>
      <c r="J137" s="73"/>
      <c r="K137" s="73"/>
      <c r="L137" s="73"/>
      <c r="M137" s="73"/>
      <c r="N137" s="73"/>
      <c r="O137" s="73"/>
      <c r="P137" s="73"/>
      <c r="Q137" s="73"/>
      <c r="R137" s="73"/>
      <c r="S137" s="73"/>
      <c r="T137" s="73"/>
      <c r="U137" s="73"/>
      <c r="V137" s="73"/>
      <c r="W137" s="73"/>
      <c r="X137" s="73"/>
      <c r="Y137" s="73"/>
      <c r="Z137" s="73"/>
      <c r="AA137" s="73"/>
    </row>
    <row r="138" spans="1:27">
      <c r="A138" s="73"/>
      <c r="B138" s="73"/>
      <c r="C138" s="73"/>
      <c r="D138" s="73"/>
      <c r="E138" s="73"/>
      <c r="F138" s="73"/>
      <c r="G138" s="73"/>
      <c r="H138" s="73"/>
      <c r="I138" s="73"/>
      <c r="J138" s="73"/>
      <c r="K138" s="73"/>
      <c r="L138" s="73"/>
      <c r="M138" s="73"/>
      <c r="N138" s="73"/>
      <c r="O138" s="73"/>
      <c r="P138" s="73"/>
      <c r="Q138" s="73"/>
      <c r="R138" s="73"/>
      <c r="S138" s="73"/>
      <c r="T138" s="73"/>
      <c r="U138" s="73"/>
      <c r="V138" s="73"/>
      <c r="W138" s="73"/>
      <c r="X138" s="73"/>
      <c r="Y138" s="73"/>
      <c r="Z138" s="73"/>
      <c r="AA138" s="73"/>
    </row>
    <row r="139" spans="1:27">
      <c r="A139" s="73"/>
      <c r="B139" s="73"/>
      <c r="C139" s="73"/>
      <c r="D139" s="73"/>
      <c r="E139" s="73"/>
      <c r="F139" s="73"/>
      <c r="G139" s="73"/>
      <c r="H139" s="73"/>
      <c r="I139" s="73"/>
      <c r="J139" s="73"/>
      <c r="K139" s="73"/>
      <c r="L139" s="73"/>
      <c r="M139" s="73"/>
      <c r="N139" s="73"/>
      <c r="O139" s="73"/>
      <c r="P139" s="73"/>
      <c r="Q139" s="73"/>
      <c r="R139" s="73"/>
      <c r="S139" s="73"/>
      <c r="T139" s="73"/>
      <c r="U139" s="73"/>
      <c r="V139" s="73"/>
      <c r="W139" s="73"/>
      <c r="X139" s="73"/>
      <c r="Y139" s="73"/>
      <c r="Z139" s="73"/>
      <c r="AA139" s="73"/>
    </row>
    <row r="140" spans="1:27">
      <c r="A140" s="73"/>
      <c r="B140" s="73"/>
      <c r="C140" s="73"/>
      <c r="D140" s="73"/>
      <c r="E140" s="73"/>
      <c r="F140" s="73"/>
      <c r="G140" s="73"/>
      <c r="H140" s="73"/>
      <c r="I140" s="73"/>
      <c r="J140" s="73"/>
      <c r="K140" s="73"/>
      <c r="L140" s="73"/>
      <c r="M140" s="73"/>
      <c r="N140" s="73"/>
      <c r="O140" s="73"/>
      <c r="P140" s="73"/>
      <c r="Q140" s="73"/>
      <c r="R140" s="73"/>
      <c r="S140" s="73"/>
      <c r="T140" s="73"/>
      <c r="U140" s="73"/>
      <c r="V140" s="73"/>
      <c r="W140" s="73"/>
      <c r="X140" s="73"/>
      <c r="Y140" s="73"/>
      <c r="Z140" s="73"/>
      <c r="AA140" s="73"/>
    </row>
    <row r="141" spans="1:27">
      <c r="A141" s="73"/>
      <c r="B141" s="73"/>
      <c r="C141" s="73"/>
      <c r="D141" s="73"/>
      <c r="E141" s="73"/>
      <c r="F141" s="73"/>
      <c r="G141" s="73"/>
      <c r="H141" s="73"/>
      <c r="I141" s="73"/>
      <c r="J141" s="73"/>
      <c r="K141" s="73"/>
      <c r="L141" s="73"/>
      <c r="M141" s="73"/>
      <c r="N141" s="73"/>
      <c r="O141" s="73"/>
      <c r="P141" s="73"/>
      <c r="Q141" s="73"/>
      <c r="R141" s="73"/>
      <c r="S141" s="73"/>
      <c r="T141" s="73"/>
      <c r="U141" s="73"/>
      <c r="V141" s="73"/>
      <c r="W141" s="73"/>
      <c r="X141" s="73"/>
      <c r="Y141" s="73"/>
      <c r="Z141" s="73"/>
      <c r="AA141" s="73"/>
    </row>
    <row r="142" spans="1:27">
      <c r="A142" s="73"/>
      <c r="B142" s="73"/>
      <c r="C142" s="73"/>
      <c r="D142" s="73"/>
      <c r="E142" s="73"/>
      <c r="F142" s="73"/>
      <c r="G142" s="73"/>
      <c r="H142" s="73"/>
      <c r="I142" s="73"/>
      <c r="J142" s="73"/>
      <c r="K142" s="73"/>
      <c r="L142" s="73"/>
      <c r="M142" s="73"/>
      <c r="N142" s="73"/>
      <c r="O142" s="73"/>
      <c r="P142" s="73"/>
      <c r="Q142" s="73"/>
      <c r="R142" s="73"/>
      <c r="S142" s="73"/>
      <c r="T142" s="73"/>
      <c r="U142" s="73"/>
      <c r="V142" s="73"/>
      <c r="W142" s="73"/>
      <c r="X142" s="73"/>
      <c r="Y142" s="73"/>
      <c r="Z142" s="73"/>
      <c r="AA142" s="73"/>
    </row>
    <row r="143" spans="1:27">
      <c r="A143" s="73"/>
      <c r="B143" s="73"/>
      <c r="C143" s="73"/>
      <c r="D143" s="73"/>
      <c r="E143" s="73"/>
      <c r="F143" s="73"/>
      <c r="G143" s="73"/>
      <c r="H143" s="73"/>
      <c r="I143" s="73"/>
      <c r="J143" s="73"/>
      <c r="K143" s="73"/>
      <c r="L143" s="73"/>
      <c r="M143" s="73"/>
      <c r="N143" s="73"/>
      <c r="O143" s="73"/>
      <c r="P143" s="73"/>
      <c r="Q143" s="73"/>
      <c r="R143" s="73"/>
      <c r="S143" s="73"/>
      <c r="T143" s="73"/>
      <c r="U143" s="73"/>
      <c r="V143" s="73"/>
      <c r="W143" s="73"/>
      <c r="X143" s="73"/>
      <c r="Y143" s="73"/>
      <c r="Z143" s="73"/>
      <c r="AA143" s="73"/>
    </row>
    <row r="144" spans="1:27">
      <c r="A144" s="73"/>
      <c r="B144" s="73"/>
      <c r="C144" s="73"/>
      <c r="D144" s="73"/>
      <c r="E144" s="73"/>
      <c r="F144" s="73"/>
      <c r="G144" s="73"/>
      <c r="H144" s="73"/>
      <c r="I144" s="73"/>
      <c r="J144" s="73"/>
      <c r="K144" s="73"/>
      <c r="L144" s="73"/>
      <c r="M144" s="73"/>
      <c r="N144" s="73"/>
      <c r="O144" s="73"/>
      <c r="P144" s="73"/>
      <c r="Q144" s="73"/>
      <c r="R144" s="73"/>
      <c r="S144" s="73"/>
      <c r="T144" s="73"/>
      <c r="U144" s="73"/>
      <c r="V144" s="73"/>
      <c r="W144" s="73"/>
      <c r="X144" s="73"/>
      <c r="Y144" s="73"/>
      <c r="Z144" s="73"/>
      <c r="AA144" s="73"/>
    </row>
    <row r="145" spans="1:27">
      <c r="A145" s="73"/>
      <c r="B145" s="73"/>
      <c r="C145" s="73"/>
      <c r="D145" s="73"/>
      <c r="E145" s="73"/>
      <c r="F145" s="73"/>
      <c r="G145" s="73"/>
      <c r="H145" s="73"/>
      <c r="I145" s="73"/>
      <c r="J145" s="73"/>
      <c r="K145" s="73"/>
      <c r="L145" s="73"/>
      <c r="M145" s="73"/>
      <c r="N145" s="73"/>
      <c r="O145" s="73"/>
      <c r="P145" s="73"/>
      <c r="Q145" s="73"/>
      <c r="R145" s="73"/>
      <c r="S145" s="73"/>
      <c r="T145" s="73"/>
      <c r="U145" s="73"/>
      <c r="V145" s="73"/>
      <c r="W145" s="73"/>
      <c r="X145" s="73"/>
      <c r="Y145" s="73"/>
      <c r="Z145" s="73"/>
      <c r="AA145" s="73"/>
    </row>
    <row r="146" spans="1:27">
      <c r="A146" s="73"/>
      <c r="B146" s="73"/>
      <c r="C146" s="73"/>
      <c r="D146" s="73"/>
      <c r="E146" s="73"/>
      <c r="F146" s="73"/>
      <c r="G146" s="73"/>
      <c r="H146" s="73"/>
      <c r="I146" s="73"/>
      <c r="J146" s="73"/>
      <c r="K146" s="73"/>
      <c r="L146" s="73"/>
      <c r="M146" s="73"/>
      <c r="N146" s="73"/>
      <c r="O146" s="73"/>
      <c r="P146" s="73"/>
      <c r="Q146" s="73"/>
      <c r="R146" s="73"/>
      <c r="S146" s="73"/>
      <c r="T146" s="73"/>
      <c r="U146" s="73"/>
      <c r="V146" s="73"/>
      <c r="W146" s="73"/>
      <c r="X146" s="73"/>
      <c r="Y146" s="73"/>
      <c r="Z146" s="73"/>
      <c r="AA146" s="73"/>
    </row>
    <row r="147" spans="1:27">
      <c r="A147" s="73"/>
      <c r="B147" s="73"/>
      <c r="C147" s="73"/>
      <c r="D147" s="73"/>
      <c r="E147" s="73"/>
      <c r="F147" s="73"/>
      <c r="G147" s="73"/>
      <c r="H147" s="73"/>
      <c r="I147" s="73"/>
      <c r="J147" s="73"/>
      <c r="K147" s="73"/>
      <c r="L147" s="73"/>
      <c r="M147" s="73"/>
      <c r="N147" s="73"/>
      <c r="O147" s="73"/>
      <c r="P147" s="73"/>
      <c r="Q147" s="73"/>
      <c r="R147" s="73"/>
      <c r="S147" s="73"/>
      <c r="T147" s="73"/>
      <c r="U147" s="73"/>
      <c r="V147" s="73"/>
      <c r="W147" s="73"/>
      <c r="X147" s="73"/>
      <c r="Y147" s="73"/>
      <c r="Z147" s="73"/>
      <c r="AA147" s="73"/>
    </row>
    <row r="148" spans="1:27">
      <c r="A148" s="73"/>
      <c r="B148" s="73"/>
      <c r="C148" s="73"/>
      <c r="D148" s="73"/>
      <c r="E148" s="73"/>
      <c r="F148" s="73"/>
      <c r="G148" s="73"/>
      <c r="H148" s="73"/>
      <c r="I148" s="73"/>
      <c r="J148" s="73"/>
      <c r="K148" s="73"/>
      <c r="L148" s="73"/>
      <c r="M148" s="73"/>
      <c r="N148" s="73"/>
      <c r="O148" s="73"/>
      <c r="P148" s="73"/>
      <c r="Q148" s="73"/>
      <c r="R148" s="73"/>
      <c r="S148" s="73"/>
      <c r="T148" s="73"/>
      <c r="U148" s="73"/>
      <c r="V148" s="73"/>
      <c r="W148" s="73"/>
      <c r="X148" s="73"/>
      <c r="Y148" s="73"/>
      <c r="Z148" s="73"/>
      <c r="AA148" s="73"/>
    </row>
    <row r="149" spans="1:27">
      <c r="A149" s="73"/>
      <c r="B149" s="73"/>
      <c r="C149" s="73"/>
      <c r="D149" s="73"/>
      <c r="E149" s="73"/>
      <c r="F149" s="73"/>
      <c r="G149" s="73"/>
      <c r="H149" s="73"/>
      <c r="I149" s="73"/>
      <c r="J149" s="73"/>
      <c r="K149" s="73"/>
      <c r="L149" s="73"/>
      <c r="M149" s="73"/>
      <c r="N149" s="73"/>
      <c r="O149" s="73"/>
      <c r="P149" s="73"/>
      <c r="Q149" s="73"/>
      <c r="R149" s="73"/>
      <c r="S149" s="73"/>
      <c r="T149" s="73"/>
      <c r="U149" s="73"/>
      <c r="V149" s="73"/>
      <c r="W149" s="73"/>
      <c r="X149" s="73"/>
      <c r="Y149" s="73"/>
      <c r="Z149" s="73"/>
      <c r="AA149" s="73"/>
    </row>
    <row r="150" spans="1:27">
      <c r="A150" s="73"/>
      <c r="B150" s="73"/>
      <c r="C150" s="73"/>
      <c r="D150" s="73"/>
      <c r="E150" s="73"/>
      <c r="F150" s="73"/>
      <c r="G150" s="73"/>
      <c r="H150" s="73"/>
      <c r="I150" s="73"/>
      <c r="J150" s="73"/>
      <c r="K150" s="73"/>
      <c r="L150" s="73"/>
      <c r="M150" s="73"/>
      <c r="N150" s="73"/>
      <c r="O150" s="73"/>
      <c r="P150" s="73"/>
      <c r="Q150" s="73"/>
      <c r="R150" s="73"/>
      <c r="S150" s="73"/>
      <c r="T150" s="73"/>
      <c r="U150" s="73"/>
      <c r="V150" s="73"/>
      <c r="W150" s="73"/>
      <c r="X150" s="73"/>
      <c r="Y150" s="73"/>
      <c r="Z150" s="73"/>
      <c r="AA150" s="73"/>
    </row>
    <row r="151" spans="1:27">
      <c r="A151" s="73"/>
      <c r="B151" s="73"/>
      <c r="C151" s="73"/>
      <c r="D151" s="73"/>
      <c r="E151" s="73"/>
      <c r="F151" s="73"/>
      <c r="G151" s="73"/>
      <c r="H151" s="73"/>
      <c r="I151" s="73"/>
      <c r="J151" s="73"/>
      <c r="K151" s="73"/>
      <c r="L151" s="73"/>
      <c r="M151" s="73"/>
      <c r="N151" s="73"/>
      <c r="O151" s="73"/>
      <c r="P151" s="73"/>
      <c r="Q151" s="73"/>
      <c r="R151" s="73"/>
      <c r="S151" s="73"/>
      <c r="T151" s="73"/>
      <c r="U151" s="73"/>
      <c r="V151" s="73"/>
      <c r="W151" s="73"/>
      <c r="X151" s="73"/>
      <c r="Y151" s="73"/>
      <c r="Z151" s="73"/>
      <c r="AA151" s="73"/>
    </row>
    <row r="152" spans="1:27">
      <c r="A152" s="73"/>
      <c r="B152" s="73"/>
      <c r="C152" s="73"/>
      <c r="D152" s="73"/>
      <c r="E152" s="73"/>
      <c r="F152" s="73"/>
      <c r="G152" s="73"/>
      <c r="H152" s="73"/>
      <c r="I152" s="73"/>
      <c r="J152" s="73"/>
      <c r="K152" s="73"/>
      <c r="L152" s="73"/>
      <c r="M152" s="73"/>
      <c r="N152" s="73"/>
      <c r="O152" s="73"/>
      <c r="P152" s="73"/>
      <c r="Q152" s="73"/>
      <c r="R152" s="73"/>
      <c r="S152" s="73"/>
      <c r="T152" s="73"/>
      <c r="U152" s="73"/>
      <c r="V152" s="73"/>
      <c r="W152" s="73"/>
      <c r="X152" s="73"/>
      <c r="Y152" s="73"/>
      <c r="Z152" s="73"/>
      <c r="AA152" s="73"/>
    </row>
    <row r="153" spans="1:27">
      <c r="A153" s="73"/>
      <c r="B153" s="73"/>
      <c r="C153" s="73"/>
      <c r="D153" s="73"/>
      <c r="E153" s="73"/>
      <c r="F153" s="73"/>
      <c r="G153" s="73"/>
      <c r="H153" s="73"/>
      <c r="I153" s="73"/>
      <c r="J153" s="73"/>
      <c r="K153" s="73"/>
      <c r="L153" s="73"/>
      <c r="M153" s="73"/>
      <c r="N153" s="73"/>
      <c r="O153" s="73"/>
      <c r="P153" s="73"/>
      <c r="Q153" s="73"/>
      <c r="R153" s="73"/>
      <c r="S153" s="73"/>
      <c r="T153" s="73"/>
      <c r="U153" s="73"/>
      <c r="V153" s="73"/>
      <c r="W153" s="73"/>
      <c r="X153" s="73"/>
      <c r="Y153" s="73"/>
      <c r="Z153" s="73"/>
      <c r="AA153" s="73"/>
    </row>
    <row r="154" spans="1:27">
      <c r="A154" s="73"/>
      <c r="B154" s="73"/>
      <c r="C154" s="73"/>
      <c r="D154" s="73"/>
      <c r="E154" s="73"/>
      <c r="F154" s="73"/>
      <c r="G154" s="73"/>
      <c r="H154" s="73"/>
      <c r="I154" s="73"/>
      <c r="J154" s="73"/>
      <c r="K154" s="73"/>
      <c r="L154" s="73"/>
      <c r="M154" s="73"/>
      <c r="N154" s="73"/>
      <c r="O154" s="73"/>
      <c r="P154" s="73"/>
      <c r="Q154" s="73"/>
      <c r="R154" s="73"/>
      <c r="S154" s="73"/>
      <c r="T154" s="73"/>
      <c r="U154" s="73"/>
      <c r="V154" s="73"/>
      <c r="W154" s="73"/>
      <c r="X154" s="73"/>
      <c r="Y154" s="73"/>
      <c r="Z154" s="73"/>
      <c r="AA154" s="73"/>
    </row>
    <row r="155" spans="1:27">
      <c r="A155" s="73"/>
      <c r="B155" s="73"/>
      <c r="C155" s="73"/>
      <c r="D155" s="73"/>
      <c r="E155" s="73"/>
      <c r="F155" s="73"/>
      <c r="G155" s="73"/>
      <c r="H155" s="73"/>
      <c r="I155" s="73"/>
      <c r="J155" s="73"/>
      <c r="K155" s="73"/>
      <c r="L155" s="73"/>
      <c r="M155" s="73"/>
      <c r="N155" s="73"/>
      <c r="O155" s="73"/>
      <c r="P155" s="73"/>
      <c r="Q155" s="73"/>
      <c r="R155" s="73"/>
      <c r="S155" s="73"/>
      <c r="T155" s="73"/>
      <c r="U155" s="73"/>
      <c r="V155" s="73"/>
      <c r="W155" s="73"/>
      <c r="X155" s="73"/>
      <c r="Y155" s="73"/>
      <c r="Z155" s="73"/>
      <c r="AA155" s="73"/>
    </row>
    <row r="156" spans="1:27">
      <c r="A156" s="73"/>
      <c r="B156" s="73"/>
      <c r="C156" s="73"/>
      <c r="D156" s="73"/>
      <c r="E156" s="73"/>
      <c r="F156" s="73"/>
      <c r="G156" s="73"/>
      <c r="H156" s="73"/>
      <c r="I156" s="73"/>
      <c r="J156" s="73"/>
      <c r="K156" s="73"/>
      <c r="L156" s="73"/>
      <c r="M156" s="73"/>
      <c r="N156" s="73"/>
      <c r="O156" s="73"/>
      <c r="P156" s="73"/>
      <c r="Q156" s="73"/>
      <c r="R156" s="73"/>
      <c r="S156" s="73"/>
      <c r="T156" s="73"/>
      <c r="U156" s="73"/>
      <c r="V156" s="73"/>
      <c r="W156" s="73"/>
      <c r="X156" s="73"/>
      <c r="Y156" s="73"/>
      <c r="Z156" s="73"/>
      <c r="AA156" s="73"/>
    </row>
    <row r="157" spans="1:27">
      <c r="A157" s="73"/>
      <c r="B157" s="73"/>
      <c r="C157" s="73"/>
      <c r="D157" s="73"/>
      <c r="E157" s="73"/>
      <c r="F157" s="73"/>
      <c r="G157" s="73"/>
      <c r="H157" s="73"/>
      <c r="I157" s="73"/>
      <c r="J157" s="73"/>
      <c r="K157" s="73"/>
      <c r="L157" s="73"/>
      <c r="M157" s="73"/>
      <c r="N157" s="73"/>
      <c r="O157" s="73"/>
      <c r="P157" s="73"/>
      <c r="Q157" s="73"/>
      <c r="R157" s="73"/>
      <c r="S157" s="73"/>
      <c r="T157" s="73"/>
      <c r="U157" s="73"/>
      <c r="V157" s="73"/>
      <c r="W157" s="73"/>
      <c r="X157" s="73"/>
      <c r="Y157" s="73"/>
      <c r="Z157" s="73"/>
      <c r="AA157" s="73"/>
    </row>
    <row r="158" spans="1:27">
      <c r="A158" s="73"/>
      <c r="B158" s="73"/>
      <c r="C158" s="73"/>
      <c r="D158" s="73"/>
      <c r="E158" s="73"/>
      <c r="F158" s="73"/>
      <c r="G158" s="73"/>
      <c r="H158" s="73"/>
      <c r="I158" s="73"/>
      <c r="J158" s="73"/>
      <c r="K158" s="73"/>
      <c r="L158" s="73"/>
      <c r="M158" s="73"/>
      <c r="N158" s="73"/>
      <c r="O158" s="73"/>
      <c r="P158" s="73"/>
      <c r="Q158" s="73"/>
      <c r="R158" s="73"/>
      <c r="S158" s="73"/>
      <c r="T158" s="73"/>
      <c r="U158" s="73"/>
      <c r="V158" s="73"/>
      <c r="W158" s="73"/>
      <c r="X158" s="73"/>
      <c r="Y158" s="73"/>
      <c r="Z158" s="73"/>
      <c r="AA158" s="73"/>
    </row>
    <row r="159" spans="1:27">
      <c r="A159" s="73"/>
      <c r="B159" s="73"/>
      <c r="C159" s="73"/>
      <c r="D159" s="73"/>
      <c r="E159" s="73"/>
      <c r="F159" s="73"/>
      <c r="G159" s="73"/>
      <c r="H159" s="73"/>
      <c r="I159" s="73"/>
      <c r="J159" s="73"/>
      <c r="K159" s="73"/>
      <c r="L159" s="73"/>
      <c r="M159" s="73"/>
      <c r="N159" s="73"/>
      <c r="O159" s="73"/>
      <c r="P159" s="73"/>
      <c r="Q159" s="73"/>
      <c r="R159" s="73"/>
      <c r="S159" s="73"/>
      <c r="T159" s="73"/>
      <c r="U159" s="73"/>
      <c r="V159" s="73"/>
      <c r="W159" s="73"/>
      <c r="X159" s="73"/>
      <c r="Y159" s="73"/>
      <c r="Z159" s="73"/>
      <c r="AA159" s="73"/>
    </row>
    <row r="160" spans="1:27">
      <c r="A160" s="73"/>
      <c r="B160" s="73"/>
      <c r="C160" s="73"/>
      <c r="D160" s="73"/>
      <c r="E160" s="73"/>
      <c r="F160" s="73"/>
      <c r="G160" s="73"/>
      <c r="H160" s="73"/>
      <c r="I160" s="73"/>
      <c r="J160" s="73"/>
      <c r="K160" s="73"/>
      <c r="L160" s="73"/>
      <c r="M160" s="73"/>
      <c r="N160" s="73"/>
      <c r="O160" s="73"/>
      <c r="P160" s="73"/>
      <c r="Q160" s="73"/>
      <c r="R160" s="73"/>
      <c r="S160" s="73"/>
      <c r="T160" s="73"/>
      <c r="U160" s="73"/>
      <c r="V160" s="73"/>
      <c r="W160" s="73"/>
      <c r="X160" s="73"/>
      <c r="Y160" s="73"/>
      <c r="Z160" s="73"/>
      <c r="AA160" s="73"/>
    </row>
    <row r="161" spans="1:27">
      <c r="A161" s="73"/>
      <c r="B161" s="73"/>
      <c r="C161" s="73"/>
      <c r="D161" s="73"/>
      <c r="E161" s="73"/>
      <c r="F161" s="73"/>
      <c r="G161" s="73"/>
      <c r="H161" s="73"/>
      <c r="I161" s="73"/>
      <c r="J161" s="73"/>
      <c r="K161" s="73"/>
      <c r="L161" s="73"/>
      <c r="M161" s="73"/>
      <c r="N161" s="73"/>
      <c r="O161" s="73"/>
      <c r="P161" s="73"/>
      <c r="Q161" s="73"/>
      <c r="R161" s="73"/>
      <c r="S161" s="73"/>
      <c r="T161" s="73"/>
      <c r="U161" s="73"/>
      <c r="V161" s="73"/>
      <c r="W161" s="73"/>
      <c r="X161" s="73"/>
      <c r="Y161" s="73"/>
      <c r="Z161" s="73"/>
      <c r="AA161" s="73"/>
    </row>
    <row r="162" spans="1:27">
      <c r="A162" s="73"/>
      <c r="B162" s="73"/>
      <c r="C162" s="73"/>
      <c r="D162" s="73"/>
      <c r="E162" s="73"/>
      <c r="F162" s="73"/>
      <c r="G162" s="73"/>
      <c r="H162" s="73"/>
      <c r="I162" s="73"/>
      <c r="J162" s="73"/>
      <c r="K162" s="73"/>
      <c r="L162" s="73"/>
      <c r="M162" s="73"/>
      <c r="N162" s="73"/>
      <c r="O162" s="73"/>
      <c r="P162" s="73"/>
      <c r="Q162" s="73"/>
      <c r="R162" s="73"/>
      <c r="S162" s="73"/>
      <c r="T162" s="73"/>
      <c r="U162" s="73"/>
      <c r="V162" s="73"/>
      <c r="W162" s="73"/>
      <c r="X162" s="73"/>
      <c r="Y162" s="73"/>
      <c r="Z162" s="73"/>
      <c r="AA162" s="73"/>
    </row>
    <row r="163" spans="1:27">
      <c r="A163" s="73"/>
      <c r="B163" s="73"/>
      <c r="C163" s="73"/>
      <c r="D163" s="73"/>
      <c r="E163" s="73"/>
      <c r="F163" s="73"/>
      <c r="G163" s="73"/>
      <c r="H163" s="73"/>
      <c r="I163" s="73"/>
      <c r="J163" s="73"/>
      <c r="K163" s="73"/>
      <c r="L163" s="73"/>
      <c r="M163" s="73"/>
      <c r="N163" s="73"/>
      <c r="O163" s="73"/>
      <c r="P163" s="73"/>
      <c r="Q163" s="73"/>
      <c r="R163" s="73"/>
      <c r="S163" s="73"/>
      <c r="T163" s="73"/>
      <c r="U163" s="73"/>
      <c r="V163" s="73"/>
      <c r="W163" s="73"/>
      <c r="X163" s="73"/>
      <c r="Y163" s="73"/>
      <c r="Z163" s="73"/>
      <c r="AA163" s="73"/>
    </row>
    <row r="164" spans="1:27">
      <c r="A164" s="73"/>
      <c r="B164" s="73"/>
      <c r="C164" s="73"/>
      <c r="D164" s="73"/>
      <c r="E164" s="73"/>
      <c r="F164" s="73"/>
      <c r="G164" s="73"/>
      <c r="H164" s="73"/>
      <c r="I164" s="73"/>
      <c r="J164" s="73"/>
      <c r="K164" s="73"/>
      <c r="L164" s="73"/>
      <c r="M164" s="73"/>
      <c r="N164" s="73"/>
      <c r="O164" s="73"/>
      <c r="P164" s="73"/>
      <c r="Q164" s="73"/>
      <c r="R164" s="73"/>
      <c r="S164" s="73"/>
      <c r="T164" s="73"/>
      <c r="U164" s="73"/>
      <c r="V164" s="73"/>
      <c r="W164" s="73"/>
      <c r="X164" s="73"/>
      <c r="Y164" s="73"/>
      <c r="Z164" s="73"/>
      <c r="AA164" s="73"/>
    </row>
    <row r="165" spans="1:27">
      <c r="A165" s="73"/>
      <c r="B165" s="73"/>
      <c r="C165" s="73"/>
      <c r="D165" s="73"/>
      <c r="E165" s="73"/>
      <c r="F165" s="73"/>
      <c r="G165" s="73"/>
      <c r="H165" s="73"/>
      <c r="I165" s="73"/>
      <c r="J165" s="73"/>
      <c r="K165" s="73"/>
      <c r="L165" s="73"/>
      <c r="M165" s="73"/>
      <c r="N165" s="73"/>
      <c r="O165" s="73"/>
      <c r="P165" s="73"/>
      <c r="Q165" s="73"/>
      <c r="R165" s="73"/>
      <c r="S165" s="73"/>
      <c r="T165" s="73"/>
      <c r="U165" s="73"/>
      <c r="V165" s="73"/>
      <c r="W165" s="73"/>
      <c r="X165" s="73"/>
      <c r="Y165" s="73"/>
      <c r="Z165" s="73"/>
      <c r="AA165" s="73"/>
    </row>
    <row r="166" spans="1:27">
      <c r="A166" s="73"/>
      <c r="B166" s="73"/>
      <c r="C166" s="73"/>
      <c r="D166" s="73"/>
      <c r="E166" s="73"/>
      <c r="F166" s="73"/>
      <c r="G166" s="73"/>
      <c r="H166" s="73"/>
      <c r="I166" s="73"/>
      <c r="J166" s="73"/>
      <c r="K166" s="73"/>
      <c r="L166" s="73"/>
      <c r="M166" s="73"/>
      <c r="N166" s="73"/>
      <c r="O166" s="73"/>
      <c r="P166" s="73"/>
      <c r="Q166" s="73"/>
      <c r="R166" s="73"/>
      <c r="S166" s="73"/>
      <c r="T166" s="73"/>
      <c r="U166" s="73"/>
      <c r="V166" s="73"/>
      <c r="W166" s="73"/>
      <c r="X166" s="73"/>
      <c r="Y166" s="73"/>
      <c r="Z166" s="73"/>
      <c r="AA166" s="73"/>
    </row>
    <row r="167" spans="1:27">
      <c r="A167" s="73"/>
      <c r="B167" s="73"/>
      <c r="C167" s="73"/>
      <c r="D167" s="73"/>
      <c r="E167" s="73"/>
      <c r="F167" s="73"/>
      <c r="G167" s="73"/>
      <c r="H167" s="73"/>
      <c r="I167" s="73"/>
      <c r="J167" s="73"/>
      <c r="K167" s="73"/>
      <c r="L167" s="73"/>
      <c r="M167" s="73"/>
      <c r="N167" s="73"/>
      <c r="O167" s="73"/>
      <c r="P167" s="73"/>
      <c r="Q167" s="73"/>
      <c r="R167" s="73"/>
      <c r="S167" s="73"/>
      <c r="T167" s="73"/>
      <c r="U167" s="73"/>
      <c r="V167" s="73"/>
      <c r="W167" s="73"/>
      <c r="X167" s="73"/>
      <c r="Y167" s="73"/>
      <c r="Z167" s="73"/>
      <c r="AA167" s="73"/>
    </row>
    <row r="168" spans="1:27">
      <c r="A168" s="73"/>
      <c r="B168" s="73"/>
      <c r="C168" s="73"/>
      <c r="D168" s="73"/>
      <c r="E168" s="73"/>
      <c r="F168" s="73"/>
      <c r="G168" s="73"/>
      <c r="H168" s="73"/>
      <c r="I168" s="73"/>
      <c r="J168" s="73"/>
      <c r="K168" s="73"/>
      <c r="L168" s="73"/>
      <c r="M168" s="73"/>
      <c r="N168" s="73"/>
      <c r="O168" s="73"/>
      <c r="P168" s="73"/>
      <c r="Q168" s="73"/>
      <c r="R168" s="73"/>
      <c r="S168" s="73"/>
      <c r="T168" s="73"/>
      <c r="U168" s="73"/>
      <c r="V168" s="73"/>
      <c r="W168" s="73"/>
      <c r="X168" s="73"/>
      <c r="Y168" s="73"/>
      <c r="Z168" s="73"/>
      <c r="AA168" s="73"/>
    </row>
    <row r="169" spans="1:27">
      <c r="A169" s="73"/>
      <c r="B169" s="73"/>
      <c r="C169" s="73"/>
      <c r="D169" s="73"/>
      <c r="E169" s="73"/>
      <c r="F169" s="73"/>
      <c r="G169" s="73"/>
      <c r="H169" s="73"/>
      <c r="I169" s="73"/>
      <c r="J169" s="73"/>
      <c r="K169" s="73"/>
      <c r="L169" s="73"/>
      <c r="M169" s="73"/>
      <c r="N169" s="73"/>
      <c r="O169" s="73"/>
      <c r="P169" s="73"/>
      <c r="Q169" s="73"/>
      <c r="R169" s="73"/>
      <c r="S169" s="73"/>
      <c r="T169" s="73"/>
      <c r="U169" s="73"/>
      <c r="V169" s="73"/>
      <c r="W169" s="73"/>
      <c r="X169" s="73"/>
      <c r="Y169" s="73"/>
      <c r="Z169" s="73"/>
      <c r="AA169" s="73"/>
    </row>
    <row r="170" spans="1:27">
      <c r="A170" s="73"/>
      <c r="B170" s="73"/>
      <c r="C170" s="73"/>
      <c r="D170" s="73"/>
      <c r="E170" s="73"/>
      <c r="F170" s="73"/>
      <c r="G170" s="73"/>
      <c r="H170" s="73"/>
      <c r="I170" s="73"/>
      <c r="J170" s="73"/>
      <c r="K170" s="73"/>
      <c r="L170" s="73"/>
      <c r="M170" s="73"/>
      <c r="N170" s="73"/>
      <c r="O170" s="73"/>
      <c r="P170" s="73"/>
      <c r="Q170" s="73"/>
      <c r="R170" s="73"/>
      <c r="S170" s="73"/>
      <c r="T170" s="73"/>
      <c r="U170" s="73"/>
      <c r="V170" s="73"/>
      <c r="W170" s="73"/>
      <c r="X170" s="73"/>
      <c r="Y170" s="73"/>
      <c r="Z170" s="73"/>
      <c r="AA170" s="73"/>
    </row>
    <row r="171" spans="1:27">
      <c r="A171" s="73"/>
      <c r="B171" s="73"/>
      <c r="C171" s="73"/>
      <c r="D171" s="73"/>
      <c r="E171" s="73"/>
      <c r="F171" s="73"/>
      <c r="G171" s="73"/>
      <c r="H171" s="73"/>
      <c r="I171" s="73"/>
      <c r="J171" s="73"/>
      <c r="K171" s="73"/>
      <c r="L171" s="73"/>
      <c r="M171" s="73"/>
      <c r="N171" s="73"/>
      <c r="O171" s="73"/>
      <c r="P171" s="73"/>
      <c r="Q171" s="73"/>
      <c r="R171" s="73"/>
      <c r="S171" s="73"/>
      <c r="T171" s="73"/>
      <c r="U171" s="73"/>
      <c r="V171" s="73"/>
      <c r="W171" s="73"/>
      <c r="X171" s="73"/>
      <c r="Y171" s="73"/>
      <c r="Z171" s="73"/>
      <c r="AA171" s="73"/>
    </row>
    <row r="172" spans="1:27">
      <c r="A172" s="73"/>
      <c r="B172" s="73"/>
      <c r="C172" s="73"/>
      <c r="D172" s="73"/>
      <c r="E172" s="73"/>
      <c r="F172" s="73"/>
      <c r="G172" s="73"/>
      <c r="H172" s="73"/>
      <c r="I172" s="73"/>
      <c r="J172" s="73"/>
      <c r="K172" s="73"/>
      <c r="L172" s="73"/>
      <c r="M172" s="73"/>
      <c r="N172" s="73"/>
      <c r="O172" s="73"/>
      <c r="P172" s="73"/>
      <c r="Q172" s="73"/>
      <c r="R172" s="73"/>
      <c r="S172" s="73"/>
      <c r="T172" s="73"/>
      <c r="U172" s="73"/>
      <c r="V172" s="73"/>
      <c r="W172" s="73"/>
      <c r="X172" s="73"/>
      <c r="Y172" s="73"/>
      <c r="Z172" s="73"/>
      <c r="AA172" s="73"/>
    </row>
    <row r="173" spans="1:27">
      <c r="A173" s="73"/>
      <c r="B173" s="73"/>
      <c r="C173" s="73"/>
      <c r="D173" s="73"/>
      <c r="E173" s="73"/>
      <c r="F173" s="73"/>
      <c r="G173" s="73"/>
      <c r="H173" s="73"/>
      <c r="I173" s="73"/>
      <c r="J173" s="73"/>
      <c r="K173" s="73"/>
      <c r="L173" s="73"/>
      <c r="M173" s="73"/>
      <c r="N173" s="73"/>
      <c r="O173" s="73"/>
      <c r="P173" s="73"/>
      <c r="Q173" s="73"/>
      <c r="R173" s="73"/>
      <c r="S173" s="73"/>
      <c r="T173" s="73"/>
      <c r="U173" s="73"/>
      <c r="V173" s="73"/>
      <c r="W173" s="73"/>
      <c r="X173" s="73"/>
      <c r="Y173" s="73"/>
      <c r="Z173" s="73"/>
      <c r="AA173" s="73"/>
    </row>
    <row r="174" spans="1:27">
      <c r="A174" s="73"/>
      <c r="B174" s="73"/>
      <c r="C174" s="73"/>
      <c r="D174" s="73"/>
      <c r="E174" s="73"/>
      <c r="F174" s="73"/>
      <c r="G174" s="73"/>
      <c r="H174" s="73"/>
      <c r="I174" s="73"/>
      <c r="J174" s="73"/>
      <c r="K174" s="73"/>
      <c r="L174" s="73"/>
      <c r="M174" s="73"/>
      <c r="N174" s="73"/>
      <c r="O174" s="73"/>
      <c r="P174" s="73"/>
      <c r="Q174" s="73"/>
      <c r="R174" s="73"/>
      <c r="S174" s="73"/>
      <c r="T174" s="73"/>
      <c r="U174" s="73"/>
      <c r="V174" s="73"/>
      <c r="W174" s="73"/>
      <c r="X174" s="73"/>
      <c r="Y174" s="73"/>
      <c r="Z174" s="73"/>
      <c r="AA174" s="73"/>
    </row>
    <row r="175" spans="1:27">
      <c r="A175" s="73"/>
      <c r="B175" s="73"/>
      <c r="C175" s="73"/>
      <c r="D175" s="73"/>
      <c r="E175" s="73"/>
      <c r="F175" s="73"/>
      <c r="G175" s="73"/>
      <c r="H175" s="73"/>
      <c r="I175" s="73"/>
      <c r="J175" s="73"/>
      <c r="K175" s="73"/>
      <c r="L175" s="73"/>
      <c r="M175" s="73"/>
      <c r="N175" s="73"/>
      <c r="O175" s="73"/>
      <c r="P175" s="73"/>
      <c r="Q175" s="73"/>
      <c r="R175" s="73"/>
      <c r="S175" s="73"/>
      <c r="T175" s="73"/>
      <c r="U175" s="73"/>
      <c r="V175" s="73"/>
      <c r="W175" s="73"/>
      <c r="X175" s="73"/>
      <c r="Y175" s="73"/>
      <c r="Z175" s="73"/>
      <c r="AA175" s="73"/>
    </row>
    <row r="176" spans="1:27">
      <c r="A176" s="73"/>
      <c r="B176" s="73"/>
      <c r="C176" s="73"/>
      <c r="D176" s="73"/>
      <c r="E176" s="73"/>
      <c r="F176" s="73"/>
      <c r="G176" s="73"/>
      <c r="H176" s="73"/>
      <c r="I176" s="73"/>
      <c r="J176" s="73"/>
      <c r="K176" s="73"/>
      <c r="L176" s="73"/>
      <c r="M176" s="73"/>
      <c r="N176" s="73"/>
      <c r="O176" s="73"/>
      <c r="P176" s="73"/>
      <c r="Q176" s="73"/>
      <c r="R176" s="73"/>
      <c r="S176" s="73"/>
      <c r="T176" s="73"/>
      <c r="U176" s="73"/>
      <c r="V176" s="73"/>
      <c r="W176" s="73"/>
      <c r="X176" s="73"/>
      <c r="Y176" s="73"/>
      <c r="Z176" s="73"/>
      <c r="AA176" s="73"/>
    </row>
    <row r="177" spans="1:27">
      <c r="A177" s="73"/>
      <c r="B177" s="73"/>
      <c r="C177" s="73"/>
      <c r="D177" s="73"/>
      <c r="E177" s="73"/>
      <c r="F177" s="73"/>
      <c r="G177" s="73"/>
      <c r="H177" s="73"/>
      <c r="I177" s="73"/>
      <c r="J177" s="73"/>
      <c r="K177" s="73"/>
      <c r="L177" s="73"/>
      <c r="M177" s="73"/>
      <c r="N177" s="73"/>
      <c r="O177" s="73"/>
      <c r="P177" s="73"/>
      <c r="Q177" s="73"/>
      <c r="R177" s="73"/>
      <c r="S177" s="73"/>
      <c r="T177" s="73"/>
      <c r="U177" s="73"/>
      <c r="V177" s="73"/>
      <c r="W177" s="73"/>
      <c r="X177" s="73"/>
      <c r="Y177" s="73"/>
      <c r="Z177" s="73"/>
      <c r="AA177" s="73"/>
    </row>
    <row r="178" spans="1:27">
      <c r="A178" s="73"/>
      <c r="B178" s="73"/>
      <c r="C178" s="73"/>
      <c r="D178" s="73"/>
      <c r="E178" s="73"/>
      <c r="F178" s="73"/>
      <c r="G178" s="73"/>
      <c r="H178" s="73"/>
      <c r="I178" s="73"/>
      <c r="J178" s="73"/>
      <c r="K178" s="73"/>
      <c r="L178" s="73"/>
      <c r="M178" s="73"/>
      <c r="N178" s="73"/>
      <c r="O178" s="73"/>
      <c r="P178" s="73"/>
      <c r="Q178" s="73"/>
      <c r="R178" s="73"/>
      <c r="S178" s="73"/>
      <c r="T178" s="73"/>
      <c r="U178" s="73"/>
      <c r="V178" s="73"/>
      <c r="W178" s="73"/>
      <c r="X178" s="73"/>
      <c r="Y178" s="73"/>
      <c r="Z178" s="73"/>
      <c r="AA178" s="73"/>
    </row>
    <row r="179" spans="1:27">
      <c r="A179" s="73"/>
      <c r="B179" s="73"/>
      <c r="C179" s="73"/>
      <c r="D179" s="73"/>
      <c r="E179" s="73"/>
      <c r="F179" s="73"/>
      <c r="G179" s="73"/>
      <c r="H179" s="73"/>
      <c r="I179" s="73"/>
      <c r="J179" s="73"/>
      <c r="K179" s="73"/>
      <c r="L179" s="73"/>
      <c r="M179" s="73"/>
      <c r="N179" s="73"/>
      <c r="O179" s="73"/>
      <c r="P179" s="73"/>
      <c r="Q179" s="73"/>
      <c r="R179" s="73"/>
      <c r="S179" s="73"/>
      <c r="T179" s="73"/>
      <c r="U179" s="73"/>
      <c r="V179" s="73"/>
      <c r="W179" s="73"/>
      <c r="X179" s="73"/>
      <c r="Y179" s="73"/>
      <c r="Z179" s="73"/>
      <c r="AA179" s="73"/>
    </row>
    <row r="180" spans="1:27">
      <c r="A180" s="73"/>
      <c r="B180" s="73"/>
      <c r="C180" s="73"/>
      <c r="D180" s="73"/>
      <c r="E180" s="73"/>
      <c r="F180" s="73"/>
      <c r="G180" s="73"/>
      <c r="H180" s="73"/>
      <c r="I180" s="73"/>
      <c r="J180" s="73"/>
      <c r="K180" s="73"/>
      <c r="L180" s="73"/>
      <c r="M180" s="73"/>
      <c r="N180" s="73"/>
      <c r="O180" s="73"/>
      <c r="P180" s="73"/>
      <c r="Q180" s="73"/>
      <c r="R180" s="73"/>
      <c r="S180" s="73"/>
      <c r="T180" s="73"/>
      <c r="U180" s="73"/>
      <c r="V180" s="73"/>
      <c r="W180" s="73"/>
      <c r="X180" s="73"/>
      <c r="Y180" s="73"/>
      <c r="Z180" s="73"/>
      <c r="AA180" s="73"/>
    </row>
    <row r="181" spans="1:27">
      <c r="A181" s="73"/>
      <c r="B181" s="73"/>
      <c r="C181" s="73"/>
      <c r="D181" s="73"/>
      <c r="E181" s="73"/>
      <c r="F181" s="73"/>
      <c r="G181" s="73"/>
      <c r="H181" s="73"/>
      <c r="I181" s="73"/>
      <c r="J181" s="73"/>
      <c r="K181" s="73"/>
      <c r="L181" s="73"/>
      <c r="M181" s="73"/>
      <c r="N181" s="73"/>
      <c r="O181" s="73"/>
      <c r="P181" s="73"/>
      <c r="Q181" s="73"/>
      <c r="R181" s="73"/>
      <c r="S181" s="73"/>
      <c r="T181" s="73"/>
      <c r="U181" s="73"/>
      <c r="V181" s="73"/>
      <c r="W181" s="73"/>
      <c r="X181" s="73"/>
      <c r="Y181" s="73"/>
      <c r="Z181" s="73"/>
      <c r="AA181" s="73"/>
    </row>
    <row r="182" spans="1:27">
      <c r="A182" s="73"/>
      <c r="B182" s="73"/>
      <c r="C182" s="73"/>
      <c r="D182" s="73"/>
      <c r="E182" s="73"/>
      <c r="F182" s="73"/>
      <c r="G182" s="73"/>
      <c r="H182" s="73"/>
      <c r="I182" s="73"/>
      <c r="J182" s="73"/>
      <c r="K182" s="73"/>
      <c r="L182" s="73"/>
      <c r="M182" s="73"/>
      <c r="N182" s="73"/>
      <c r="O182" s="73"/>
      <c r="P182" s="73"/>
      <c r="Q182" s="73"/>
      <c r="R182" s="73"/>
      <c r="S182" s="73"/>
      <c r="T182" s="73"/>
      <c r="U182" s="73"/>
      <c r="V182" s="73"/>
      <c r="W182" s="73"/>
      <c r="X182" s="73"/>
      <c r="Y182" s="73"/>
      <c r="Z182" s="73"/>
      <c r="AA182" s="73"/>
    </row>
    <row r="183" spans="1:27">
      <c r="A183" s="73"/>
      <c r="B183" s="73"/>
      <c r="C183" s="73"/>
      <c r="D183" s="73"/>
      <c r="E183" s="73"/>
      <c r="F183" s="73"/>
      <c r="G183" s="73"/>
      <c r="H183" s="73"/>
      <c r="I183" s="73"/>
      <c r="J183" s="73"/>
      <c r="K183" s="73"/>
      <c r="L183" s="73"/>
      <c r="M183" s="73"/>
      <c r="N183" s="73"/>
      <c r="O183" s="73"/>
      <c r="P183" s="73"/>
      <c r="Q183" s="73"/>
      <c r="R183" s="73"/>
      <c r="S183" s="73"/>
      <c r="T183" s="73"/>
      <c r="U183" s="73"/>
      <c r="V183" s="73"/>
      <c r="W183" s="73"/>
      <c r="X183" s="73"/>
      <c r="Y183" s="73"/>
      <c r="Z183" s="73"/>
      <c r="AA183" s="73"/>
    </row>
    <row r="184" spans="1:27">
      <c r="A184" s="73"/>
      <c r="B184" s="73"/>
      <c r="C184" s="73"/>
      <c r="D184" s="73"/>
      <c r="E184" s="73"/>
      <c r="F184" s="73"/>
      <c r="G184" s="73"/>
      <c r="H184" s="73"/>
      <c r="I184" s="73"/>
      <c r="J184" s="73"/>
      <c r="K184" s="73"/>
      <c r="L184" s="73"/>
      <c r="M184" s="73"/>
      <c r="N184" s="73"/>
      <c r="O184" s="73"/>
      <c r="P184" s="73"/>
      <c r="Q184" s="73"/>
      <c r="R184" s="73"/>
      <c r="S184" s="73"/>
      <c r="T184" s="73"/>
      <c r="U184" s="73"/>
      <c r="V184" s="73"/>
      <c r="W184" s="73"/>
      <c r="X184" s="73"/>
      <c r="Y184" s="73"/>
      <c r="Z184" s="73"/>
      <c r="AA184" s="73"/>
    </row>
    <row r="185" spans="1:27">
      <c r="A185" s="73"/>
      <c r="B185" s="73"/>
      <c r="C185" s="73"/>
      <c r="D185" s="73"/>
      <c r="E185" s="73"/>
      <c r="F185" s="73"/>
      <c r="G185" s="73"/>
      <c r="H185" s="73"/>
      <c r="I185" s="73"/>
      <c r="J185" s="73"/>
      <c r="K185" s="73"/>
      <c r="L185" s="73"/>
      <c r="M185" s="73"/>
      <c r="N185" s="73"/>
      <c r="O185" s="73"/>
      <c r="P185" s="73"/>
      <c r="Q185" s="73"/>
      <c r="R185" s="73"/>
      <c r="S185" s="73"/>
      <c r="T185" s="73"/>
      <c r="U185" s="73"/>
      <c r="V185" s="73"/>
      <c r="W185" s="73"/>
      <c r="X185" s="73"/>
      <c r="Y185" s="73"/>
      <c r="Z185" s="73"/>
      <c r="AA185" s="73"/>
    </row>
    <row r="186" spans="1:27">
      <c r="A186" s="73"/>
      <c r="B186" s="73"/>
      <c r="C186" s="73"/>
      <c r="D186" s="73"/>
      <c r="E186" s="73"/>
      <c r="F186" s="73"/>
      <c r="G186" s="73"/>
      <c r="H186" s="73"/>
      <c r="I186" s="73"/>
      <c r="J186" s="73"/>
      <c r="K186" s="73"/>
      <c r="L186" s="73"/>
      <c r="M186" s="73"/>
      <c r="N186" s="73"/>
      <c r="O186" s="73"/>
      <c r="P186" s="73"/>
      <c r="Q186" s="73"/>
      <c r="R186" s="73"/>
      <c r="S186" s="73"/>
      <c r="T186" s="73"/>
      <c r="U186" s="73"/>
      <c r="V186" s="73"/>
      <c r="W186" s="73"/>
      <c r="X186" s="73"/>
      <c r="Y186" s="73"/>
      <c r="Z186" s="73"/>
      <c r="AA186" s="73"/>
    </row>
    <row r="187" spans="1:27">
      <c r="A187" s="73"/>
      <c r="B187" s="73"/>
      <c r="C187" s="73"/>
      <c r="D187" s="73"/>
      <c r="E187" s="73"/>
      <c r="F187" s="73"/>
      <c r="G187" s="73"/>
      <c r="H187" s="73"/>
      <c r="I187" s="73"/>
      <c r="J187" s="73"/>
      <c r="K187" s="73"/>
      <c r="L187" s="73"/>
      <c r="M187" s="73"/>
      <c r="N187" s="73"/>
      <c r="O187" s="73"/>
      <c r="P187" s="73"/>
      <c r="Q187" s="73"/>
      <c r="R187" s="73"/>
      <c r="S187" s="73"/>
      <c r="T187" s="73"/>
      <c r="U187" s="73"/>
      <c r="V187" s="73"/>
      <c r="W187" s="73"/>
      <c r="X187" s="73"/>
      <c r="Y187" s="73"/>
      <c r="Z187" s="73"/>
      <c r="AA187" s="73"/>
    </row>
    <row r="188" spans="1:27">
      <c r="A188" s="73"/>
      <c r="B188" s="73"/>
      <c r="C188" s="73"/>
      <c r="D188" s="73"/>
      <c r="E188" s="73"/>
      <c r="F188" s="73"/>
      <c r="G188" s="73"/>
      <c r="H188" s="73"/>
      <c r="I188" s="73"/>
      <c r="J188" s="73"/>
      <c r="K188" s="73"/>
      <c r="L188" s="73"/>
      <c r="M188" s="73"/>
      <c r="N188" s="73"/>
      <c r="O188" s="73"/>
      <c r="P188" s="73"/>
      <c r="Q188" s="73"/>
      <c r="R188" s="73"/>
      <c r="S188" s="73"/>
      <c r="T188" s="73"/>
      <c r="U188" s="73"/>
      <c r="V188" s="73"/>
      <c r="W188" s="73"/>
      <c r="X188" s="73"/>
      <c r="Y188" s="73"/>
      <c r="Z188" s="73"/>
      <c r="AA188" s="73"/>
    </row>
    <row r="189" spans="1:27">
      <c r="A189" s="73"/>
      <c r="B189" s="73"/>
      <c r="C189" s="73"/>
      <c r="D189" s="73"/>
      <c r="E189" s="73"/>
      <c r="F189" s="73"/>
      <c r="G189" s="73"/>
      <c r="H189" s="73"/>
      <c r="I189" s="73"/>
      <c r="J189" s="73"/>
      <c r="K189" s="73"/>
      <c r="L189" s="73"/>
      <c r="M189" s="73"/>
      <c r="N189" s="73"/>
      <c r="O189" s="73"/>
      <c r="P189" s="73"/>
      <c r="Q189" s="73"/>
      <c r="R189" s="73"/>
      <c r="S189" s="73"/>
      <c r="T189" s="73"/>
      <c r="U189" s="73"/>
      <c r="V189" s="73"/>
      <c r="W189" s="73"/>
      <c r="X189" s="73"/>
      <c r="Y189" s="73"/>
      <c r="Z189" s="73"/>
      <c r="AA189" s="73"/>
    </row>
    <row r="190" spans="1:27">
      <c r="A190" s="73"/>
      <c r="B190" s="73"/>
      <c r="C190" s="73"/>
      <c r="D190" s="73"/>
      <c r="E190" s="73"/>
      <c r="F190" s="73"/>
      <c r="G190" s="73"/>
      <c r="H190" s="73"/>
      <c r="I190" s="73"/>
      <c r="J190" s="73"/>
      <c r="K190" s="73"/>
      <c r="L190" s="73"/>
      <c r="M190" s="73"/>
      <c r="N190" s="73"/>
      <c r="O190" s="73"/>
      <c r="P190" s="73"/>
      <c r="Q190" s="73"/>
      <c r="R190" s="73"/>
      <c r="S190" s="73"/>
      <c r="T190" s="73"/>
      <c r="U190" s="73"/>
      <c r="V190" s="73"/>
      <c r="W190" s="73"/>
      <c r="X190" s="73"/>
      <c r="Y190" s="73"/>
      <c r="Z190" s="73"/>
      <c r="AA190" s="73"/>
    </row>
    <row r="191" spans="1:27">
      <c r="A191" s="73"/>
      <c r="B191" s="73"/>
      <c r="C191" s="73"/>
      <c r="D191" s="73"/>
      <c r="E191" s="73"/>
      <c r="F191" s="73"/>
      <c r="G191" s="73"/>
      <c r="H191" s="73"/>
      <c r="I191" s="73"/>
      <c r="J191" s="73"/>
      <c r="K191" s="73"/>
      <c r="L191" s="73"/>
      <c r="M191" s="73"/>
      <c r="N191" s="73"/>
      <c r="O191" s="73"/>
      <c r="P191" s="73"/>
      <c r="Q191" s="73"/>
      <c r="R191" s="73"/>
      <c r="S191" s="73"/>
      <c r="T191" s="73"/>
      <c r="U191" s="73"/>
      <c r="V191" s="73"/>
      <c r="W191" s="73"/>
      <c r="X191" s="73"/>
      <c r="Y191" s="73"/>
      <c r="Z191" s="73"/>
      <c r="AA191" s="73"/>
    </row>
    <row r="192" spans="1:27">
      <c r="A192" s="73"/>
      <c r="B192" s="73"/>
      <c r="C192" s="73"/>
      <c r="D192" s="73"/>
      <c r="E192" s="73"/>
      <c r="F192" s="73"/>
      <c r="G192" s="73"/>
      <c r="H192" s="73"/>
      <c r="I192" s="73"/>
      <c r="J192" s="73"/>
      <c r="K192" s="73"/>
      <c r="L192" s="73"/>
      <c r="M192" s="73"/>
      <c r="N192" s="73"/>
      <c r="O192" s="73"/>
      <c r="P192" s="73"/>
      <c r="Q192" s="73"/>
      <c r="R192" s="73"/>
      <c r="S192" s="73"/>
      <c r="T192" s="73"/>
      <c r="U192" s="73"/>
      <c r="V192" s="73"/>
      <c r="W192" s="73"/>
      <c r="X192" s="73"/>
      <c r="Y192" s="73"/>
      <c r="Z192" s="73"/>
      <c r="AA192" s="73"/>
    </row>
    <row r="193" spans="1:27">
      <c r="A193" s="73"/>
      <c r="B193" s="73"/>
      <c r="C193" s="73"/>
      <c r="D193" s="73"/>
      <c r="E193" s="73"/>
      <c r="F193" s="73"/>
      <c r="G193" s="73"/>
      <c r="H193" s="73"/>
      <c r="I193" s="73"/>
      <c r="J193" s="73"/>
      <c r="K193" s="73"/>
      <c r="L193" s="73"/>
      <c r="M193" s="73"/>
      <c r="N193" s="73"/>
      <c r="O193" s="73"/>
      <c r="P193" s="73"/>
      <c r="Q193" s="73"/>
      <c r="R193" s="73"/>
      <c r="S193" s="73"/>
      <c r="T193" s="73"/>
      <c r="U193" s="73"/>
      <c r="V193" s="73"/>
      <c r="W193" s="73"/>
      <c r="X193" s="73"/>
      <c r="Y193" s="73"/>
      <c r="Z193" s="73"/>
      <c r="AA193" s="73"/>
    </row>
    <row r="194" spans="1:27">
      <c r="A194" s="73"/>
      <c r="B194" s="73"/>
      <c r="C194" s="73"/>
      <c r="D194" s="73"/>
      <c r="E194" s="73"/>
      <c r="F194" s="73"/>
      <c r="G194" s="73"/>
      <c r="H194" s="73"/>
      <c r="I194" s="73"/>
      <c r="J194" s="73"/>
      <c r="K194" s="73"/>
      <c r="L194" s="73"/>
      <c r="M194" s="73"/>
      <c r="N194" s="73"/>
      <c r="O194" s="73"/>
      <c r="P194" s="73"/>
      <c r="Q194" s="73"/>
      <c r="R194" s="73"/>
      <c r="S194" s="73"/>
      <c r="T194" s="73"/>
      <c r="U194" s="73"/>
      <c r="V194" s="73"/>
      <c r="W194" s="73"/>
      <c r="X194" s="73"/>
      <c r="Y194" s="73"/>
      <c r="Z194" s="73"/>
      <c r="AA194" s="73"/>
    </row>
    <row r="195" spans="1:27">
      <c r="A195" s="73"/>
      <c r="B195" s="73"/>
      <c r="C195" s="73"/>
      <c r="D195" s="73"/>
      <c r="E195" s="73"/>
      <c r="F195" s="73"/>
      <c r="G195" s="73"/>
      <c r="H195" s="73"/>
      <c r="I195" s="73"/>
      <c r="J195" s="73"/>
      <c r="K195" s="73"/>
      <c r="L195" s="73"/>
      <c r="M195" s="73"/>
      <c r="N195" s="73"/>
      <c r="O195" s="73"/>
      <c r="P195" s="73"/>
      <c r="Q195" s="73"/>
      <c r="R195" s="73"/>
      <c r="S195" s="73"/>
      <c r="T195" s="73"/>
      <c r="U195" s="73"/>
      <c r="V195" s="73"/>
      <c r="W195" s="73"/>
      <c r="X195" s="73"/>
      <c r="Y195" s="73"/>
      <c r="Z195" s="73"/>
      <c r="AA195" s="73"/>
    </row>
    <row r="196" spans="1:27">
      <c r="A196" s="73"/>
      <c r="B196" s="73"/>
      <c r="C196" s="73"/>
      <c r="D196" s="73"/>
      <c r="E196" s="73"/>
      <c r="F196" s="73"/>
      <c r="G196" s="73"/>
      <c r="H196" s="73"/>
      <c r="I196" s="73"/>
      <c r="J196" s="73"/>
      <c r="K196" s="73"/>
      <c r="L196" s="73"/>
      <c r="M196" s="73"/>
      <c r="N196" s="73"/>
      <c r="O196" s="73"/>
      <c r="P196" s="73"/>
      <c r="Q196" s="73"/>
      <c r="R196" s="73"/>
      <c r="S196" s="73"/>
      <c r="T196" s="73"/>
      <c r="U196" s="73"/>
      <c r="V196" s="73"/>
      <c r="W196" s="73"/>
      <c r="X196" s="73"/>
      <c r="Y196" s="73"/>
      <c r="Z196" s="73"/>
      <c r="AA196" s="73"/>
    </row>
    <row r="197" spans="1:27">
      <c r="A197" s="73"/>
      <c r="B197" s="73"/>
      <c r="C197" s="73"/>
      <c r="D197" s="73"/>
      <c r="E197" s="73"/>
      <c r="F197" s="73"/>
      <c r="G197" s="73"/>
      <c r="H197" s="73"/>
      <c r="I197" s="73"/>
      <c r="J197" s="73"/>
      <c r="K197" s="73"/>
      <c r="L197" s="73"/>
      <c r="M197" s="73"/>
      <c r="N197" s="73"/>
      <c r="O197" s="73"/>
      <c r="P197" s="73"/>
      <c r="Q197" s="73"/>
      <c r="R197" s="73"/>
      <c r="S197" s="73"/>
      <c r="T197" s="73"/>
      <c r="U197" s="73"/>
      <c r="V197" s="73"/>
      <c r="W197" s="73"/>
      <c r="X197" s="73"/>
      <c r="Y197" s="73"/>
      <c r="Z197" s="73"/>
      <c r="AA197" s="73"/>
    </row>
    <row r="198" spans="1:27">
      <c r="A198" s="73"/>
      <c r="B198" s="73"/>
      <c r="C198" s="73"/>
      <c r="D198" s="73"/>
      <c r="E198" s="73"/>
      <c r="F198" s="73"/>
      <c r="G198" s="73"/>
      <c r="H198" s="73"/>
      <c r="I198" s="73"/>
      <c r="J198" s="73"/>
      <c r="K198" s="73"/>
      <c r="L198" s="73"/>
      <c r="M198" s="73"/>
      <c r="N198" s="73"/>
      <c r="O198" s="73"/>
      <c r="P198" s="73"/>
      <c r="Q198" s="73"/>
      <c r="R198" s="73"/>
      <c r="S198" s="73"/>
      <c r="T198" s="73"/>
      <c r="U198" s="73"/>
      <c r="V198" s="73"/>
      <c r="W198" s="73"/>
      <c r="X198" s="73"/>
      <c r="Y198" s="73"/>
      <c r="Z198" s="73"/>
      <c r="AA198" s="73"/>
    </row>
    <row r="199" spans="1:27">
      <c r="A199" s="73"/>
      <c r="B199" s="73"/>
      <c r="C199" s="73"/>
      <c r="D199" s="73"/>
      <c r="E199" s="73"/>
      <c r="F199" s="73"/>
      <c r="G199" s="73"/>
      <c r="H199" s="73"/>
      <c r="I199" s="73"/>
      <c r="J199" s="73"/>
      <c r="K199" s="73"/>
      <c r="L199" s="73"/>
      <c r="M199" s="73"/>
      <c r="N199" s="73"/>
      <c r="O199" s="73"/>
      <c r="P199" s="73"/>
      <c r="Q199" s="73"/>
      <c r="R199" s="73"/>
      <c r="S199" s="73"/>
      <c r="T199" s="73"/>
      <c r="U199" s="73"/>
      <c r="V199" s="73"/>
      <c r="W199" s="73"/>
      <c r="X199" s="73"/>
      <c r="Y199" s="73"/>
      <c r="Z199" s="73"/>
      <c r="AA199" s="73"/>
    </row>
    <row r="200" spans="1:27">
      <c r="A200" s="73"/>
      <c r="B200" s="73"/>
      <c r="C200" s="73"/>
      <c r="D200" s="73"/>
      <c r="E200" s="73"/>
      <c r="F200" s="73"/>
      <c r="G200" s="73"/>
      <c r="H200" s="73"/>
      <c r="I200" s="73"/>
      <c r="J200" s="73"/>
      <c r="K200" s="73"/>
      <c r="L200" s="73"/>
      <c r="M200" s="73"/>
      <c r="N200" s="73"/>
      <c r="O200" s="73"/>
      <c r="P200" s="73"/>
      <c r="Q200" s="73"/>
      <c r="R200" s="73"/>
      <c r="S200" s="73"/>
      <c r="T200" s="73"/>
      <c r="U200" s="73"/>
      <c r="V200" s="73"/>
      <c r="W200" s="73"/>
      <c r="X200" s="73"/>
      <c r="Y200" s="73"/>
      <c r="Z200" s="73"/>
      <c r="AA200" s="73"/>
    </row>
    <row r="201" spans="1:27">
      <c r="A201" s="73"/>
      <c r="B201" s="73"/>
      <c r="C201" s="73"/>
      <c r="D201" s="73"/>
      <c r="E201" s="73"/>
      <c r="F201" s="73"/>
      <c r="G201" s="73"/>
      <c r="H201" s="73"/>
      <c r="I201" s="73"/>
      <c r="J201" s="73"/>
      <c r="K201" s="73"/>
      <c r="L201" s="73"/>
      <c r="M201" s="73"/>
      <c r="N201" s="73"/>
      <c r="O201" s="73"/>
      <c r="P201" s="73"/>
      <c r="Q201" s="73"/>
      <c r="R201" s="73"/>
      <c r="S201" s="73"/>
      <c r="T201" s="73"/>
      <c r="U201" s="73"/>
      <c r="V201" s="73"/>
      <c r="W201" s="73"/>
      <c r="X201" s="73"/>
      <c r="Y201" s="73"/>
      <c r="Z201" s="73"/>
      <c r="AA201" s="73"/>
    </row>
    <row r="202" spans="1:27">
      <c r="A202" s="73"/>
      <c r="B202" s="73"/>
      <c r="C202" s="73"/>
      <c r="D202" s="73"/>
      <c r="E202" s="73"/>
      <c r="F202" s="73"/>
      <c r="G202" s="73"/>
      <c r="H202" s="73"/>
      <c r="I202" s="73"/>
      <c r="J202" s="73"/>
      <c r="K202" s="73"/>
      <c r="L202" s="73"/>
      <c r="M202" s="73"/>
      <c r="N202" s="73"/>
      <c r="O202" s="73"/>
      <c r="P202" s="73"/>
      <c r="Q202" s="73"/>
      <c r="R202" s="73"/>
      <c r="S202" s="73"/>
      <c r="T202" s="73"/>
      <c r="U202" s="73"/>
      <c r="V202" s="73"/>
      <c r="W202" s="73"/>
      <c r="X202" s="73"/>
      <c r="Y202" s="73"/>
      <c r="Z202" s="73"/>
      <c r="AA202" s="73"/>
    </row>
    <row r="203" spans="1:27">
      <c r="A203" s="73"/>
      <c r="B203" s="73"/>
      <c r="C203" s="73"/>
      <c r="D203" s="73"/>
      <c r="E203" s="73"/>
      <c r="F203" s="73"/>
      <c r="G203" s="73"/>
      <c r="H203" s="73"/>
      <c r="I203" s="73"/>
      <c r="J203" s="73"/>
      <c r="K203" s="73"/>
      <c r="L203" s="73"/>
      <c r="M203" s="73"/>
      <c r="N203" s="73"/>
      <c r="O203" s="73"/>
      <c r="P203" s="73"/>
      <c r="Q203" s="73"/>
      <c r="R203" s="73"/>
      <c r="S203" s="73"/>
      <c r="T203" s="73"/>
      <c r="U203" s="73"/>
      <c r="V203" s="73"/>
      <c r="W203" s="73"/>
      <c r="X203" s="73"/>
      <c r="Y203" s="73"/>
      <c r="Z203" s="73"/>
      <c r="AA203" s="73"/>
    </row>
    <row r="204" spans="1:27">
      <c r="A204" s="73"/>
      <c r="B204" s="73"/>
      <c r="C204" s="73"/>
      <c r="D204" s="73"/>
      <c r="E204" s="73"/>
      <c r="F204" s="73"/>
      <c r="G204" s="73"/>
      <c r="H204" s="73"/>
      <c r="I204" s="73"/>
      <c r="J204" s="73"/>
      <c r="K204" s="73"/>
      <c r="L204" s="73"/>
      <c r="M204" s="73"/>
      <c r="N204" s="73"/>
      <c r="O204" s="73"/>
      <c r="P204" s="73"/>
      <c r="Q204" s="73"/>
      <c r="R204" s="73"/>
      <c r="S204" s="73"/>
      <c r="T204" s="73"/>
      <c r="U204" s="73"/>
      <c r="V204" s="73"/>
      <c r="W204" s="73"/>
      <c r="X204" s="73"/>
      <c r="Y204" s="73"/>
      <c r="Z204" s="73"/>
      <c r="AA204" s="73"/>
    </row>
    <row r="205" spans="1:27">
      <c r="A205" s="73"/>
      <c r="B205" s="73"/>
      <c r="C205" s="73"/>
      <c r="D205" s="73"/>
      <c r="E205" s="73"/>
      <c r="F205" s="73"/>
      <c r="G205" s="73"/>
      <c r="H205" s="73"/>
      <c r="I205" s="73"/>
      <c r="J205" s="73"/>
      <c r="K205" s="73"/>
      <c r="L205" s="73"/>
      <c r="M205" s="73"/>
      <c r="N205" s="73"/>
      <c r="O205" s="73"/>
      <c r="P205" s="73"/>
      <c r="Q205" s="73"/>
      <c r="R205" s="73"/>
      <c r="S205" s="73"/>
      <c r="T205" s="73"/>
      <c r="U205" s="73"/>
      <c r="V205" s="73"/>
      <c r="W205" s="73"/>
      <c r="X205" s="73"/>
      <c r="Y205" s="73"/>
      <c r="Z205" s="73"/>
      <c r="AA205" s="73"/>
    </row>
    <row r="206" spans="1:27">
      <c r="A206" s="73"/>
      <c r="B206" s="73"/>
      <c r="C206" s="73"/>
      <c r="D206" s="73"/>
      <c r="E206" s="73"/>
      <c r="F206" s="73"/>
      <c r="G206" s="73"/>
      <c r="H206" s="73"/>
      <c r="I206" s="73"/>
      <c r="J206" s="73"/>
      <c r="K206" s="73"/>
      <c r="L206" s="73"/>
      <c r="M206" s="73"/>
      <c r="N206" s="73"/>
      <c r="O206" s="73"/>
      <c r="P206" s="73"/>
      <c r="Q206" s="73"/>
      <c r="R206" s="73"/>
      <c r="S206" s="73"/>
      <c r="T206" s="73"/>
      <c r="U206" s="73"/>
      <c r="V206" s="73"/>
      <c r="W206" s="73"/>
      <c r="X206" s="73"/>
      <c r="Y206" s="73"/>
      <c r="Z206" s="73"/>
      <c r="AA206" s="73"/>
    </row>
    <row r="207" spans="1:27">
      <c r="A207" s="73"/>
      <c r="B207" s="73"/>
      <c r="C207" s="73"/>
      <c r="D207" s="73"/>
      <c r="E207" s="73"/>
      <c r="F207" s="73"/>
      <c r="G207" s="73"/>
      <c r="H207" s="73"/>
      <c r="I207" s="73"/>
      <c r="J207" s="73"/>
      <c r="K207" s="73"/>
      <c r="L207" s="73"/>
      <c r="M207" s="73"/>
      <c r="N207" s="73"/>
      <c r="O207" s="73"/>
      <c r="P207" s="73"/>
      <c r="Q207" s="73"/>
      <c r="R207" s="73"/>
      <c r="S207" s="73"/>
      <c r="T207" s="73"/>
      <c r="U207" s="73"/>
      <c r="V207" s="73"/>
      <c r="W207" s="73"/>
      <c r="X207" s="73"/>
      <c r="Y207" s="73"/>
      <c r="Z207" s="73"/>
      <c r="AA207" s="73"/>
    </row>
    <row r="208" spans="1:27">
      <c r="A208" s="73"/>
      <c r="B208" s="73"/>
      <c r="C208" s="73"/>
      <c r="D208" s="73"/>
      <c r="E208" s="73"/>
      <c r="F208" s="73"/>
      <c r="G208" s="73"/>
      <c r="H208" s="73"/>
      <c r="I208" s="73"/>
      <c r="J208" s="73"/>
      <c r="K208" s="73"/>
      <c r="L208" s="73"/>
      <c r="M208" s="73"/>
      <c r="N208" s="73"/>
      <c r="O208" s="73"/>
      <c r="P208" s="73"/>
      <c r="Q208" s="73"/>
      <c r="R208" s="73"/>
      <c r="S208" s="73"/>
      <c r="T208" s="73"/>
      <c r="U208" s="73"/>
      <c r="V208" s="73"/>
      <c r="W208" s="73"/>
      <c r="X208" s="73"/>
      <c r="Y208" s="73"/>
      <c r="Z208" s="73"/>
      <c r="AA208" s="73"/>
    </row>
    <row r="209" spans="1:27">
      <c r="A209" s="73"/>
      <c r="B209" s="73"/>
      <c r="C209" s="73"/>
      <c r="D209" s="73"/>
      <c r="E209" s="73"/>
      <c r="F209" s="73"/>
      <c r="G209" s="73"/>
      <c r="H209" s="73"/>
      <c r="I209" s="73"/>
      <c r="J209" s="73"/>
      <c r="K209" s="73"/>
      <c r="L209" s="73"/>
      <c r="M209" s="73"/>
      <c r="N209" s="73"/>
      <c r="O209" s="73"/>
      <c r="P209" s="73"/>
      <c r="Q209" s="73"/>
      <c r="R209" s="73"/>
      <c r="S209" s="73"/>
      <c r="T209" s="73"/>
      <c r="U209" s="73"/>
      <c r="V209" s="73"/>
      <c r="W209" s="73"/>
      <c r="X209" s="73"/>
      <c r="Y209" s="73"/>
      <c r="Z209" s="73"/>
      <c r="AA209" s="73"/>
    </row>
    <row r="210" spans="1:27">
      <c r="A210" s="73"/>
      <c r="B210" s="73"/>
      <c r="C210" s="73"/>
      <c r="D210" s="73"/>
      <c r="E210" s="73"/>
      <c r="F210" s="73"/>
      <c r="G210" s="73"/>
      <c r="H210" s="73"/>
      <c r="I210" s="73"/>
      <c r="J210" s="73"/>
      <c r="K210" s="73"/>
      <c r="L210" s="73"/>
      <c r="M210" s="73"/>
      <c r="N210" s="73"/>
      <c r="O210" s="73"/>
      <c r="P210" s="73"/>
      <c r="Q210" s="73"/>
      <c r="R210" s="73"/>
      <c r="S210" s="73"/>
      <c r="T210" s="73"/>
      <c r="U210" s="73"/>
      <c r="V210" s="73"/>
      <c r="W210" s="73"/>
      <c r="X210" s="73"/>
      <c r="Y210" s="73"/>
      <c r="Z210" s="73"/>
      <c r="AA210" s="73"/>
    </row>
    <row r="211" spans="1:27">
      <c r="A211" s="73"/>
      <c r="B211" s="73"/>
      <c r="C211" s="73"/>
      <c r="D211" s="73"/>
      <c r="E211" s="73"/>
      <c r="F211" s="73"/>
      <c r="G211" s="73"/>
      <c r="H211" s="73"/>
      <c r="I211" s="73"/>
      <c r="J211" s="73"/>
      <c r="K211" s="73"/>
      <c r="L211" s="73"/>
      <c r="M211" s="73"/>
      <c r="N211" s="73"/>
      <c r="O211" s="73"/>
      <c r="P211" s="73"/>
      <c r="Q211" s="73"/>
      <c r="R211" s="73"/>
      <c r="S211" s="73"/>
      <c r="T211" s="73"/>
      <c r="U211" s="73"/>
      <c r="V211" s="73"/>
      <c r="W211" s="73"/>
      <c r="X211" s="73"/>
      <c r="Y211" s="73"/>
      <c r="Z211" s="73"/>
      <c r="AA211" s="73"/>
    </row>
    <row r="212" spans="1:27">
      <c r="A212" s="73"/>
      <c r="B212" s="73"/>
      <c r="C212" s="73"/>
      <c r="D212" s="73"/>
      <c r="E212" s="73"/>
      <c r="F212" s="73"/>
      <c r="G212" s="73"/>
      <c r="H212" s="73"/>
      <c r="I212" s="73"/>
      <c r="J212" s="73"/>
      <c r="K212" s="73"/>
      <c r="L212" s="73"/>
      <c r="M212" s="73"/>
      <c r="N212" s="73"/>
      <c r="O212" s="73"/>
      <c r="P212" s="73"/>
      <c r="Q212" s="73"/>
      <c r="R212" s="73"/>
      <c r="S212" s="73"/>
      <c r="T212" s="73"/>
      <c r="U212" s="73"/>
      <c r="V212" s="73"/>
      <c r="W212" s="73"/>
      <c r="X212" s="73"/>
      <c r="Y212" s="73"/>
      <c r="Z212" s="73"/>
      <c r="AA212" s="73"/>
    </row>
    <row r="213" spans="1:27">
      <c r="A213" s="73"/>
      <c r="B213" s="73"/>
      <c r="C213" s="73"/>
      <c r="D213" s="73"/>
      <c r="E213" s="73"/>
      <c r="F213" s="73"/>
      <c r="G213" s="73"/>
      <c r="H213" s="73"/>
      <c r="I213" s="73"/>
      <c r="J213" s="73"/>
      <c r="K213" s="73"/>
      <c r="L213" s="73"/>
      <c r="M213" s="73"/>
      <c r="N213" s="73"/>
      <c r="O213" s="73"/>
      <c r="P213" s="73"/>
      <c r="Q213" s="73"/>
      <c r="R213" s="73"/>
      <c r="S213" s="73"/>
      <c r="T213" s="73"/>
      <c r="U213" s="73"/>
      <c r="V213" s="73"/>
      <c r="W213" s="73"/>
      <c r="X213" s="73"/>
      <c r="Y213" s="73"/>
      <c r="Z213" s="73"/>
      <c r="AA213" s="73"/>
    </row>
    <row r="214" spans="1:27">
      <c r="A214" s="73"/>
      <c r="B214" s="73"/>
      <c r="C214" s="73"/>
      <c r="D214" s="73"/>
      <c r="E214" s="73"/>
      <c r="F214" s="73"/>
      <c r="G214" s="73"/>
      <c r="H214" s="73"/>
      <c r="I214" s="73"/>
      <c r="J214" s="73"/>
      <c r="K214" s="73"/>
      <c r="L214" s="73"/>
      <c r="M214" s="73"/>
      <c r="N214" s="73"/>
      <c r="O214" s="73"/>
      <c r="P214" s="73"/>
      <c r="Q214" s="73"/>
      <c r="R214" s="73"/>
      <c r="S214" s="73"/>
      <c r="T214" s="73"/>
      <c r="U214" s="73"/>
      <c r="V214" s="73"/>
      <c r="W214" s="73"/>
      <c r="X214" s="73"/>
      <c r="Y214" s="73"/>
      <c r="Z214" s="73"/>
      <c r="AA214" s="73"/>
    </row>
    <row r="215" spans="1:27">
      <c r="A215" s="73"/>
      <c r="B215" s="73"/>
      <c r="C215" s="73"/>
      <c r="D215" s="73"/>
      <c r="E215" s="73"/>
      <c r="F215" s="73"/>
      <c r="G215" s="73"/>
      <c r="H215" s="73"/>
      <c r="I215" s="73"/>
      <c r="J215" s="73"/>
      <c r="K215" s="73"/>
      <c r="L215" s="73"/>
      <c r="M215" s="73"/>
      <c r="N215" s="73"/>
      <c r="O215" s="73"/>
      <c r="P215" s="73"/>
      <c r="Q215" s="73"/>
      <c r="R215" s="73"/>
      <c r="S215" s="73"/>
      <c r="T215" s="73"/>
      <c r="U215" s="73"/>
      <c r="V215" s="73"/>
      <c r="W215" s="73"/>
      <c r="X215" s="73"/>
      <c r="Y215" s="73"/>
      <c r="Z215" s="73"/>
      <c r="AA215" s="73"/>
    </row>
    <row r="216" spans="1:27">
      <c r="A216" s="73"/>
      <c r="B216" s="73"/>
      <c r="C216" s="73"/>
      <c r="D216" s="73"/>
      <c r="E216" s="73"/>
      <c r="F216" s="73"/>
      <c r="G216" s="73"/>
      <c r="H216" s="73"/>
      <c r="I216" s="73"/>
      <c r="J216" s="73"/>
      <c r="K216" s="73"/>
      <c r="L216" s="73"/>
      <c r="M216" s="73"/>
      <c r="N216" s="73"/>
      <c r="O216" s="73"/>
      <c r="P216" s="73"/>
      <c r="Q216" s="73"/>
      <c r="R216" s="73"/>
      <c r="S216" s="73"/>
      <c r="T216" s="73"/>
      <c r="U216" s="73"/>
      <c r="V216" s="73"/>
      <c r="W216" s="73"/>
      <c r="X216" s="73"/>
      <c r="Y216" s="73"/>
      <c r="Z216" s="73"/>
      <c r="AA216" s="73"/>
    </row>
    <row r="217" spans="1:27">
      <c r="A217" s="73"/>
      <c r="B217" s="73"/>
      <c r="C217" s="73"/>
      <c r="D217" s="73"/>
      <c r="E217" s="73"/>
      <c r="F217" s="73"/>
      <c r="G217" s="73"/>
      <c r="H217" s="73"/>
      <c r="I217" s="73"/>
      <c r="J217" s="73"/>
      <c r="K217" s="73"/>
      <c r="L217" s="73"/>
      <c r="M217" s="73"/>
      <c r="N217" s="73"/>
      <c r="O217" s="73"/>
      <c r="P217" s="73"/>
      <c r="Q217" s="73"/>
      <c r="R217" s="73"/>
      <c r="S217" s="73"/>
      <c r="T217" s="73"/>
      <c r="U217" s="73"/>
      <c r="V217" s="73"/>
      <c r="W217" s="73"/>
      <c r="X217" s="73"/>
      <c r="Y217" s="73"/>
      <c r="Z217" s="73"/>
      <c r="AA217" s="73"/>
    </row>
    <row r="218" spans="1:27">
      <c r="A218" s="73"/>
      <c r="B218" s="73"/>
      <c r="C218" s="73"/>
      <c r="D218" s="73"/>
      <c r="E218" s="73"/>
      <c r="F218" s="73"/>
      <c r="G218" s="73"/>
      <c r="H218" s="73"/>
      <c r="I218" s="73"/>
      <c r="J218" s="73"/>
      <c r="K218" s="73"/>
      <c r="L218" s="73"/>
      <c r="M218" s="73"/>
      <c r="N218" s="73"/>
      <c r="O218" s="73"/>
      <c r="P218" s="73"/>
      <c r="Q218" s="73"/>
      <c r="R218" s="73"/>
      <c r="S218" s="73"/>
      <c r="T218" s="73"/>
      <c r="U218" s="73"/>
      <c r="V218" s="73"/>
      <c r="W218" s="73"/>
      <c r="X218" s="73"/>
      <c r="Y218" s="73"/>
      <c r="Z218" s="73"/>
      <c r="AA218" s="73"/>
    </row>
    <row r="219" spans="1:27">
      <c r="A219" s="73"/>
      <c r="B219" s="73"/>
      <c r="C219" s="73"/>
      <c r="D219" s="73"/>
      <c r="E219" s="73"/>
      <c r="F219" s="73"/>
      <c r="G219" s="73"/>
      <c r="H219" s="73"/>
      <c r="I219" s="73"/>
      <c r="J219" s="73"/>
      <c r="K219" s="73"/>
      <c r="L219" s="73"/>
      <c r="M219" s="73"/>
      <c r="N219" s="73"/>
      <c r="O219" s="73"/>
      <c r="P219" s="73"/>
      <c r="Q219" s="73"/>
      <c r="R219" s="73"/>
      <c r="S219" s="73"/>
      <c r="T219" s="73"/>
      <c r="U219" s="73"/>
      <c r="V219" s="73"/>
      <c r="W219" s="73"/>
      <c r="X219" s="73"/>
      <c r="Y219" s="73"/>
      <c r="Z219" s="73"/>
      <c r="AA219" s="73"/>
    </row>
    <row r="220" spans="1:27">
      <c r="A220" s="73"/>
      <c r="B220" s="73"/>
      <c r="C220" s="73"/>
      <c r="D220" s="73"/>
      <c r="E220" s="73"/>
      <c r="F220" s="73"/>
      <c r="G220" s="73"/>
      <c r="H220" s="73"/>
      <c r="I220" s="73"/>
      <c r="J220" s="73"/>
      <c r="K220" s="73"/>
      <c r="L220" s="73"/>
      <c r="M220" s="73"/>
      <c r="N220" s="73"/>
      <c r="O220" s="73"/>
      <c r="P220" s="73"/>
      <c r="Q220" s="73"/>
      <c r="R220" s="73"/>
      <c r="S220" s="73"/>
      <c r="T220" s="73"/>
      <c r="U220" s="73"/>
      <c r="V220" s="73"/>
      <c r="W220" s="73"/>
      <c r="X220" s="73"/>
      <c r="Y220" s="73"/>
      <c r="Z220" s="73"/>
      <c r="AA220" s="73"/>
    </row>
    <row r="221" spans="1:27">
      <c r="A221" s="73"/>
      <c r="B221" s="73"/>
      <c r="C221" s="73"/>
      <c r="D221" s="73"/>
      <c r="E221" s="73"/>
      <c r="F221" s="73"/>
      <c r="G221" s="73"/>
      <c r="H221" s="73"/>
      <c r="I221" s="73"/>
      <c r="J221" s="73"/>
      <c r="K221" s="73"/>
      <c r="L221" s="73"/>
      <c r="M221" s="73"/>
      <c r="N221" s="73"/>
      <c r="O221" s="73"/>
      <c r="P221" s="73"/>
      <c r="Q221" s="73"/>
      <c r="R221" s="73"/>
      <c r="S221" s="73"/>
      <c r="T221" s="73"/>
      <c r="U221" s="73"/>
      <c r="V221" s="73"/>
      <c r="W221" s="73"/>
      <c r="X221" s="73"/>
      <c r="Y221" s="73"/>
      <c r="Z221" s="73"/>
      <c r="AA221" s="73"/>
    </row>
    <row r="222" spans="1:27">
      <c r="A222" s="73"/>
      <c r="B222" s="73"/>
      <c r="C222" s="73"/>
      <c r="D222" s="73"/>
      <c r="E222" s="73"/>
      <c r="F222" s="73"/>
      <c r="G222" s="73"/>
      <c r="H222" s="73"/>
      <c r="I222" s="73"/>
      <c r="J222" s="73"/>
      <c r="K222" s="73"/>
      <c r="L222" s="73"/>
      <c r="M222" s="73"/>
      <c r="N222" s="73"/>
      <c r="O222" s="73"/>
      <c r="P222" s="73"/>
      <c r="Q222" s="73"/>
      <c r="R222" s="73"/>
      <c r="S222" s="73"/>
      <c r="T222" s="73"/>
      <c r="U222" s="73"/>
      <c r="V222" s="73"/>
      <c r="W222" s="73"/>
      <c r="X222" s="73"/>
      <c r="Y222" s="73"/>
      <c r="Z222" s="73"/>
      <c r="AA222" s="73"/>
    </row>
    <row r="223" spans="1:27">
      <c r="A223" s="73"/>
      <c r="B223" s="73"/>
      <c r="C223" s="73"/>
      <c r="D223" s="73"/>
      <c r="E223" s="73"/>
      <c r="F223" s="73"/>
      <c r="G223" s="73"/>
      <c r="H223" s="73"/>
      <c r="I223" s="73"/>
      <c r="J223" s="73"/>
      <c r="K223" s="73"/>
      <c r="L223" s="73"/>
      <c r="M223" s="73"/>
      <c r="N223" s="73"/>
      <c r="O223" s="73"/>
      <c r="P223" s="73"/>
      <c r="Q223" s="73"/>
      <c r="R223" s="73"/>
      <c r="S223" s="73"/>
      <c r="T223" s="73"/>
      <c r="U223" s="73"/>
      <c r="V223" s="73"/>
      <c r="W223" s="73"/>
      <c r="X223" s="73"/>
      <c r="Y223" s="73"/>
      <c r="Z223" s="73"/>
      <c r="AA223" s="73"/>
    </row>
    <row r="224" spans="1:27">
      <c r="A224" s="73"/>
      <c r="B224" s="73"/>
      <c r="C224" s="73"/>
      <c r="D224" s="73"/>
      <c r="E224" s="73"/>
      <c r="F224" s="73"/>
      <c r="G224" s="73"/>
      <c r="H224" s="73"/>
      <c r="I224" s="73"/>
      <c r="J224" s="73"/>
      <c r="K224" s="73"/>
      <c r="L224" s="73"/>
      <c r="M224" s="73"/>
      <c r="N224" s="73"/>
      <c r="O224" s="73"/>
      <c r="P224" s="73"/>
      <c r="Q224" s="73"/>
      <c r="R224" s="73"/>
      <c r="S224" s="73"/>
      <c r="T224" s="73"/>
      <c r="U224" s="73"/>
      <c r="V224" s="73"/>
      <c r="W224" s="73"/>
      <c r="X224" s="73"/>
      <c r="Y224" s="73"/>
      <c r="Z224" s="73"/>
      <c r="AA224" s="73"/>
    </row>
    <row r="225" spans="2:2">
      <c r="B225" s="61"/>
    </row>
  </sheetData>
  <mergeCells count="16">
    <mergeCell ref="A99:K103"/>
    <mergeCell ref="A104:K110"/>
    <mergeCell ref="A90:K91"/>
    <mergeCell ref="A5:K6"/>
    <mergeCell ref="A8:A11"/>
    <mergeCell ref="B8:B11"/>
    <mergeCell ref="C8:G8"/>
    <mergeCell ref="I8:K8"/>
    <mergeCell ref="C9:C11"/>
    <mergeCell ref="D9:D11"/>
    <mergeCell ref="F9:G9"/>
    <mergeCell ref="I9:I11"/>
    <mergeCell ref="J9:J11"/>
    <mergeCell ref="K9:K11"/>
    <mergeCell ref="F10:F11"/>
    <mergeCell ref="G10:G11"/>
  </mergeCells>
  <pageMargins left="0.7" right="0.7" top="0.78740157499999996" bottom="0.78740157499999996" header="0.3" footer="0.3"/>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2:G32"/>
  <sheetViews>
    <sheetView workbookViewId="0">
      <selection activeCell="D34" sqref="D34"/>
    </sheetView>
  </sheetViews>
  <sheetFormatPr defaultColWidth="11.42578125" defaultRowHeight="15"/>
  <sheetData>
    <row r="2" spans="1:7" ht="17.25">
      <c r="B2" s="32" t="s">
        <v>22</v>
      </c>
    </row>
    <row r="3" spans="1:7">
      <c r="B3" s="2"/>
    </row>
    <row r="4" spans="1:7">
      <c r="B4" t="s">
        <v>21</v>
      </c>
      <c r="C4" t="s">
        <v>20</v>
      </c>
      <c r="D4" t="s">
        <v>19</v>
      </c>
      <c r="G4" s="1"/>
    </row>
    <row r="5" spans="1:7">
      <c r="A5" t="s">
        <v>17</v>
      </c>
      <c r="E5" s="1"/>
    </row>
    <row r="6" spans="1:7">
      <c r="A6" s="10">
        <v>1950</v>
      </c>
      <c r="B6" s="10">
        <v>66.8</v>
      </c>
      <c r="C6" s="10">
        <v>18.8</v>
      </c>
      <c r="D6" s="11">
        <v>2.4</v>
      </c>
      <c r="E6" s="1"/>
    </row>
    <row r="7" spans="1:7">
      <c r="A7" s="10">
        <v>1960</v>
      </c>
      <c r="B7" s="10">
        <v>63</v>
      </c>
      <c r="C7" s="10">
        <v>17.8</v>
      </c>
      <c r="D7" s="11">
        <v>5</v>
      </c>
      <c r="E7" s="1"/>
    </row>
    <row r="8" spans="1:7">
      <c r="A8" s="10">
        <v>1970</v>
      </c>
      <c r="B8" s="10">
        <v>58.4</v>
      </c>
      <c r="C8" s="10">
        <v>22.1</v>
      </c>
      <c r="D8" s="11">
        <v>5.7</v>
      </c>
      <c r="E8" s="1"/>
    </row>
    <row r="9" spans="1:7">
      <c r="A9" s="10">
        <v>1980</v>
      </c>
      <c r="B9" s="10">
        <v>55.4</v>
      </c>
      <c r="C9" s="10">
        <v>22.4</v>
      </c>
      <c r="D9" s="11">
        <v>9.4</v>
      </c>
      <c r="E9" s="1"/>
    </row>
    <row r="10" spans="1:7">
      <c r="A10" s="10">
        <v>1990</v>
      </c>
      <c r="B10" s="10">
        <v>53.3</v>
      </c>
      <c r="C10" s="10">
        <v>22.8</v>
      </c>
      <c r="D10" s="11">
        <v>11.8</v>
      </c>
      <c r="E10" s="1"/>
    </row>
    <row r="11" spans="1:7">
      <c r="A11" s="10">
        <v>2000</v>
      </c>
      <c r="B11" s="10">
        <v>51.5</v>
      </c>
      <c r="C11" s="10">
        <v>25.1</v>
      </c>
      <c r="D11" s="11">
        <v>12.6</v>
      </c>
      <c r="E11" s="1"/>
    </row>
    <row r="12" spans="1:7">
      <c r="A12" s="10">
        <v>2006</v>
      </c>
      <c r="B12" s="10">
        <v>49.6</v>
      </c>
      <c r="C12" s="10">
        <v>26.2</v>
      </c>
      <c r="D12" s="11">
        <v>13.3</v>
      </c>
    </row>
    <row r="13" spans="1:7">
      <c r="A13" s="10"/>
      <c r="B13" s="10"/>
      <c r="C13" s="10"/>
      <c r="D13" s="11"/>
    </row>
    <row r="14" spans="1:7">
      <c r="A14" s="9"/>
    </row>
    <row r="31" spans="1:1" ht="15.75" customHeight="1">
      <c r="A31" s="33" t="s">
        <v>198</v>
      </c>
    </row>
    <row r="32" spans="1:1" ht="15.75">
      <c r="A32" s="33" t="s">
        <v>199</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E21" sqref="E21"/>
    </sheetView>
  </sheetViews>
  <sheetFormatPr defaultColWidth="11.42578125" defaultRowHeight="15"/>
  <cols>
    <col min="2" max="2" width="11.7109375" bestFit="1" customWidth="1"/>
    <col min="3" max="3" width="12.85546875" bestFit="1" customWidth="1"/>
  </cols>
  <sheetData>
    <row r="1" spans="1:6">
      <c r="A1" s="28" t="s">
        <v>26</v>
      </c>
      <c r="B1" s="28"/>
      <c r="C1" s="28"/>
      <c r="D1" s="28"/>
      <c r="E1" s="28"/>
    </row>
    <row r="2" spans="1:6" ht="17.25">
      <c r="B2" s="29" t="s">
        <v>137</v>
      </c>
      <c r="C2" s="28"/>
      <c r="D2" s="28"/>
      <c r="E2" s="28"/>
      <c r="F2" s="28"/>
    </row>
    <row r="4" spans="1:6" ht="57.75">
      <c r="B4" s="40" t="s">
        <v>17</v>
      </c>
      <c r="C4" s="76" t="s">
        <v>122</v>
      </c>
    </row>
    <row r="5" spans="1:6">
      <c r="B5" s="77">
        <v>1990</v>
      </c>
      <c r="C5" s="78">
        <v>20.9</v>
      </c>
    </row>
    <row r="6" spans="1:6">
      <c r="B6" s="77">
        <v>1989</v>
      </c>
      <c r="C6" s="78">
        <v>20.399999999999999</v>
      </c>
    </row>
    <row r="7" spans="1:6">
      <c r="B7" s="77">
        <v>1988</v>
      </c>
      <c r="C7" s="78">
        <v>20.7</v>
      </c>
    </row>
    <row r="8" spans="1:6">
      <c r="B8" s="77">
        <v>1987</v>
      </c>
      <c r="C8" s="78">
        <v>20.8</v>
      </c>
    </row>
    <row r="9" spans="1:6">
      <c r="B9" s="77">
        <v>1986</v>
      </c>
      <c r="C9" s="78">
        <v>21.2</v>
      </c>
    </row>
    <row r="10" spans="1:6">
      <c r="B10" s="77">
        <v>1985</v>
      </c>
      <c r="C10" s="78">
        <v>21.7</v>
      </c>
    </row>
    <row r="11" spans="1:6">
      <c r="B11" s="77">
        <v>1984</v>
      </c>
      <c r="C11" s="78">
        <v>21.5</v>
      </c>
    </row>
    <row r="12" spans="1:6">
      <c r="B12" s="77">
        <v>1983</v>
      </c>
      <c r="C12" s="78">
        <v>21.3</v>
      </c>
    </row>
    <row r="13" spans="1:6">
      <c r="B13" s="77">
        <v>1982</v>
      </c>
      <c r="C13" s="78">
        <v>21.7</v>
      </c>
    </row>
    <row r="14" spans="1:6">
      <c r="B14" s="77">
        <v>1981</v>
      </c>
      <c r="C14" s="78">
        <v>22.6</v>
      </c>
    </row>
    <row r="15" spans="1:6">
      <c r="B15" s="77">
        <v>1980</v>
      </c>
      <c r="C15" s="78">
        <v>22.6</v>
      </c>
    </row>
    <row r="16" spans="1:6">
      <c r="B16" s="77">
        <v>1979</v>
      </c>
      <c r="C16" s="78">
        <v>22.8</v>
      </c>
    </row>
    <row r="17" spans="2:5">
      <c r="B17" s="77">
        <v>1978</v>
      </c>
      <c r="C17" s="78">
        <v>21.9</v>
      </c>
    </row>
    <row r="18" spans="2:5">
      <c r="B18" s="77">
        <v>1977</v>
      </c>
      <c r="C18" s="78">
        <v>21.1</v>
      </c>
    </row>
    <row r="19" spans="2:5">
      <c r="B19" s="77">
        <v>1976</v>
      </c>
      <c r="C19" s="78">
        <v>21.1</v>
      </c>
    </row>
    <row r="20" spans="2:5">
      <c r="B20" s="77">
        <v>1975</v>
      </c>
      <c r="C20" s="78">
        <v>20.3</v>
      </c>
    </row>
    <row r="21" spans="2:5">
      <c r="B21" s="77">
        <v>1974</v>
      </c>
      <c r="C21" s="78">
        <v>19.3</v>
      </c>
    </row>
    <row r="22" spans="2:5">
      <c r="B22" s="77">
        <v>1973</v>
      </c>
      <c r="C22" s="78">
        <v>18.2</v>
      </c>
    </row>
    <row r="23" spans="2:5" ht="16.5">
      <c r="B23" s="77">
        <v>1972</v>
      </c>
      <c r="C23" s="78">
        <v>17</v>
      </c>
      <c r="E23" s="31" t="s">
        <v>200</v>
      </c>
    </row>
    <row r="24" spans="2:5">
      <c r="B24" s="77">
        <v>1971</v>
      </c>
      <c r="C24" s="78">
        <v>15.8</v>
      </c>
      <c r="E24" s="26" t="s">
        <v>128</v>
      </c>
    </row>
    <row r="25" spans="2:5">
      <c r="B25" s="77">
        <v>1970</v>
      </c>
      <c r="C25" s="78">
        <v>14.9</v>
      </c>
    </row>
    <row r="26" spans="2:5" ht="16.5">
      <c r="B26" s="77">
        <v>1969</v>
      </c>
      <c r="C26" s="78">
        <v>13.4</v>
      </c>
      <c r="E26" s="31" t="s">
        <v>129</v>
      </c>
    </row>
    <row r="27" spans="2:5" ht="16.5">
      <c r="B27" s="77">
        <v>1968</v>
      </c>
      <c r="C27" s="78">
        <v>12.5</v>
      </c>
      <c r="E27" s="31" t="s">
        <v>130</v>
      </c>
    </row>
    <row r="28" spans="2:5">
      <c r="B28" s="77">
        <v>1967</v>
      </c>
      <c r="C28" s="78">
        <v>11.2</v>
      </c>
    </row>
    <row r="29" spans="2:5">
      <c r="B29" s="77">
        <v>1966</v>
      </c>
      <c r="C29" s="78">
        <v>10.9</v>
      </c>
    </row>
    <row r="30" spans="2:5">
      <c r="B30" s="77">
        <v>1965</v>
      </c>
      <c r="C30" s="78">
        <v>10.6</v>
      </c>
    </row>
    <row r="31" spans="2:5">
      <c r="B31" s="77">
        <v>1964</v>
      </c>
      <c r="C31" s="78">
        <v>10</v>
      </c>
    </row>
    <row r="32" spans="2:5">
      <c r="B32" s="77">
        <v>1963</v>
      </c>
      <c r="C32" s="79">
        <v>9.6</v>
      </c>
    </row>
    <row r="33" spans="2:3">
      <c r="B33" s="77">
        <v>1962</v>
      </c>
      <c r="C33" s="79">
        <v>9.4</v>
      </c>
    </row>
    <row r="34" spans="2:3">
      <c r="B34" s="77">
        <v>1961</v>
      </c>
      <c r="C34" s="79">
        <v>9.6</v>
      </c>
    </row>
    <row r="35" spans="2:3">
      <c r="B35" s="77">
        <v>1960</v>
      </c>
      <c r="C35" s="79">
        <v>9.1999999999999993</v>
      </c>
    </row>
    <row r="36" spans="2:3">
      <c r="B36" s="77">
        <v>1959</v>
      </c>
      <c r="C36" s="79">
        <v>9.3000000000000007</v>
      </c>
    </row>
    <row r="37" spans="2:3">
      <c r="B37" s="77">
        <v>1958</v>
      </c>
      <c r="C37" s="79">
        <v>8.9</v>
      </c>
    </row>
    <row r="38" spans="2:3">
      <c r="B38" s="77">
        <v>1957</v>
      </c>
      <c r="C38" s="79">
        <v>9.1999999999999993</v>
      </c>
    </row>
    <row r="39" spans="2:3">
      <c r="B39" s="77">
        <v>1956</v>
      </c>
      <c r="C39" s="79">
        <v>9.4</v>
      </c>
    </row>
    <row r="40" spans="2:3">
      <c r="B40" s="77">
        <v>1955</v>
      </c>
      <c r="C40" s="79">
        <v>9.3000000000000007</v>
      </c>
    </row>
    <row r="41" spans="2:3">
      <c r="B41" s="77">
        <v>1954</v>
      </c>
      <c r="C41" s="79">
        <v>9.5</v>
      </c>
    </row>
    <row r="42" spans="2:3">
      <c r="B42" s="77">
        <v>1953</v>
      </c>
      <c r="C42" s="79">
        <v>9.9</v>
      </c>
    </row>
    <row r="43" spans="2:3">
      <c r="B43" s="77">
        <v>1952</v>
      </c>
      <c r="C43" s="78">
        <v>10.1</v>
      </c>
    </row>
    <row r="44" spans="2:3">
      <c r="B44" s="77">
        <v>1951</v>
      </c>
      <c r="C44" s="79">
        <v>9.9</v>
      </c>
    </row>
    <row r="45" spans="2:3">
      <c r="B45" s="77">
        <v>1950</v>
      </c>
      <c r="C45" s="78">
        <v>10.3</v>
      </c>
    </row>
    <row r="46" spans="2:3">
      <c r="B46" s="77">
        <v>1949</v>
      </c>
      <c r="C46" s="78">
        <v>10.6</v>
      </c>
    </row>
    <row r="47" spans="2:3">
      <c r="B47" s="77">
        <v>1948</v>
      </c>
      <c r="C47" s="78">
        <v>11.2</v>
      </c>
    </row>
    <row r="48" spans="2:3">
      <c r="B48" s="77">
        <v>1947</v>
      </c>
      <c r="C48" s="78">
        <v>13.6</v>
      </c>
    </row>
    <row r="49" spans="2:3">
      <c r="B49" s="77">
        <v>1946</v>
      </c>
      <c r="C49" s="78">
        <v>17.899999999999999</v>
      </c>
    </row>
    <row r="50" spans="2:3">
      <c r="B50" s="77">
        <v>1945</v>
      </c>
      <c r="C50" s="78">
        <v>14.4</v>
      </c>
    </row>
    <row r="51" spans="2:3">
      <c r="B51" s="77">
        <v>1944</v>
      </c>
      <c r="C51" s="78">
        <v>12</v>
      </c>
    </row>
    <row r="52" spans="2:3">
      <c r="B52" s="77">
        <v>1943</v>
      </c>
      <c r="C52" s="78">
        <v>11</v>
      </c>
    </row>
    <row r="53" spans="2:3">
      <c r="B53" s="77">
        <v>1942</v>
      </c>
      <c r="C53" s="78">
        <v>10.1</v>
      </c>
    </row>
    <row r="54" spans="2:3">
      <c r="B54" s="77">
        <v>1941</v>
      </c>
      <c r="C54" s="79">
        <v>9.4</v>
      </c>
    </row>
    <row r="55" spans="2:3" ht="15.75" thickBot="1">
      <c r="B55" s="80">
        <v>1940</v>
      </c>
      <c r="C55" s="81">
        <v>8.8000000000000007</v>
      </c>
    </row>
  </sheetData>
  <hyperlinks>
    <hyperlink ref="E24" r:id="rId1"/>
  </hyperlinks>
  <pageMargins left="0.7" right="0.7" top="0.78740157499999996" bottom="0.78740157499999996"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AJ108"/>
  <sheetViews>
    <sheetView topLeftCell="G16" workbookViewId="0">
      <selection activeCell="G26" sqref="G26"/>
    </sheetView>
  </sheetViews>
  <sheetFormatPr defaultColWidth="11.42578125" defaultRowHeight="12.75"/>
  <cols>
    <col min="1" max="2" width="11.42578125" style="3"/>
    <col min="3" max="4" width="15.5703125" style="3" bestFit="1" customWidth="1"/>
    <col min="5" max="6" width="11.42578125" style="3"/>
    <col min="7" max="9" width="15.5703125" style="3" bestFit="1" customWidth="1"/>
    <col min="10" max="11" width="11.42578125" style="3"/>
    <col min="12" max="12" width="15.5703125" style="3" bestFit="1" customWidth="1"/>
    <col min="13" max="16384" width="11.42578125" style="3"/>
  </cols>
  <sheetData>
    <row r="2" spans="1:36" ht="17.25">
      <c r="B2" s="30" t="s">
        <v>136</v>
      </c>
    </row>
    <row r="4" spans="1:36">
      <c r="A4" s="4"/>
    </row>
    <row r="5" spans="1:36" ht="15.75">
      <c r="A5" s="34"/>
      <c r="F5" s="26"/>
    </row>
    <row r="6" spans="1:36" ht="14.25">
      <c r="B6" s="82"/>
      <c r="C6" s="82" t="s">
        <v>10</v>
      </c>
      <c r="D6" s="82" t="s">
        <v>9</v>
      </c>
      <c r="E6" s="82" t="s">
        <v>8</v>
      </c>
    </row>
    <row r="7" spans="1:36" ht="14.25">
      <c r="B7" s="82">
        <v>1890</v>
      </c>
      <c r="C7" s="83">
        <f>J22*100</f>
        <v>88.430539814132644</v>
      </c>
      <c r="D7" s="83">
        <f>J24*100</f>
        <v>19.62146001361992</v>
      </c>
      <c r="E7" s="83">
        <f>J20*100</f>
        <v>55.046047492540183</v>
      </c>
      <c r="G7" s="111">
        <v>1890</v>
      </c>
      <c r="H7" s="111"/>
      <c r="I7" s="111"/>
      <c r="J7" s="111"/>
      <c r="K7" s="111"/>
      <c r="L7" s="112">
        <v>1900</v>
      </c>
      <c r="M7" s="112"/>
      <c r="N7" s="112"/>
      <c r="O7" s="112"/>
      <c r="P7" s="112"/>
      <c r="Q7" s="111">
        <v>1920</v>
      </c>
      <c r="R7" s="111"/>
      <c r="S7" s="111"/>
      <c r="T7" s="111"/>
      <c r="U7" s="111"/>
      <c r="V7" s="112">
        <v>1930</v>
      </c>
      <c r="W7" s="112"/>
      <c r="X7" s="112"/>
      <c r="Y7" s="112"/>
      <c r="Z7" s="112"/>
      <c r="AA7" s="111">
        <v>1940</v>
      </c>
      <c r="AB7" s="111"/>
      <c r="AC7" s="111"/>
      <c r="AD7" s="111"/>
      <c r="AE7" s="111"/>
      <c r="AF7" s="112">
        <v>1950</v>
      </c>
      <c r="AG7" s="112"/>
      <c r="AH7" s="112"/>
      <c r="AI7" s="112"/>
      <c r="AJ7" s="112"/>
    </row>
    <row r="8" spans="1:36" ht="14.25">
      <c r="B8" s="82">
        <v>1900</v>
      </c>
      <c r="C8" s="83">
        <f>O22*100</f>
        <v>89.981371686933812</v>
      </c>
      <c r="D8" s="83">
        <f>O24*100</f>
        <v>21.439782616798521</v>
      </c>
      <c r="E8" s="83">
        <f>O20*100</f>
        <v>56.692700939783144</v>
      </c>
      <c r="G8" s="125" t="s">
        <v>217</v>
      </c>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row>
    <row r="9" spans="1:36" ht="14.25">
      <c r="B9" s="82">
        <v>1910</v>
      </c>
      <c r="C9" s="83"/>
      <c r="D9" s="83"/>
      <c r="E9" s="83"/>
      <c r="G9" s="111" t="s">
        <v>208</v>
      </c>
      <c r="H9" s="111" t="s">
        <v>8</v>
      </c>
      <c r="I9" s="111" t="s">
        <v>10</v>
      </c>
      <c r="J9" s="111" t="s">
        <v>9</v>
      </c>
      <c r="K9" s="111"/>
      <c r="L9" s="112" t="s">
        <v>208</v>
      </c>
      <c r="M9" s="112" t="s">
        <v>8</v>
      </c>
      <c r="N9" s="112" t="s">
        <v>10</v>
      </c>
      <c r="O9" s="112" t="s">
        <v>9</v>
      </c>
      <c r="P9" s="112"/>
      <c r="Q9" s="111" t="s">
        <v>208</v>
      </c>
      <c r="R9" s="111" t="s">
        <v>8</v>
      </c>
      <c r="S9" s="111" t="s">
        <v>10</v>
      </c>
      <c r="T9" s="111" t="s">
        <v>9</v>
      </c>
      <c r="U9" s="111"/>
      <c r="V9" s="112" t="s">
        <v>208</v>
      </c>
      <c r="W9" s="112" t="s">
        <v>8</v>
      </c>
      <c r="X9" s="112" t="s">
        <v>10</v>
      </c>
      <c r="Y9" s="112" t="s">
        <v>9</v>
      </c>
      <c r="Z9" s="112"/>
      <c r="AA9" s="111" t="s">
        <v>208</v>
      </c>
      <c r="AB9" s="111" t="s">
        <v>8</v>
      </c>
      <c r="AC9" s="111" t="s">
        <v>10</v>
      </c>
      <c r="AD9" s="111" t="s">
        <v>9</v>
      </c>
      <c r="AE9" s="111"/>
      <c r="AF9" s="112" t="s">
        <v>208</v>
      </c>
      <c r="AG9" s="112" t="s">
        <v>8</v>
      </c>
      <c r="AH9" s="112" t="s">
        <v>10</v>
      </c>
      <c r="AI9" s="112" t="s">
        <v>9</v>
      </c>
      <c r="AJ9" s="112"/>
    </row>
    <row r="10" spans="1:36" ht="14.25">
      <c r="B10" s="82">
        <v>1920</v>
      </c>
      <c r="C10" s="83">
        <f>T22*100</f>
        <v>89.059653183648848</v>
      </c>
      <c r="D10" s="83">
        <f>T24*100</f>
        <v>24.594092816071296</v>
      </c>
      <c r="E10" s="83">
        <f>T20*100</f>
        <v>57.647616064345932</v>
      </c>
      <c r="G10" s="111" t="s">
        <v>16</v>
      </c>
      <c r="H10" s="111">
        <v>62622250</v>
      </c>
      <c r="I10" s="111">
        <v>32067880</v>
      </c>
      <c r="J10" s="111">
        <v>30554370</v>
      </c>
      <c r="K10" s="111"/>
      <c r="L10" s="112" t="s">
        <v>16</v>
      </c>
      <c r="M10" s="112">
        <v>75994575</v>
      </c>
      <c r="N10" s="112">
        <v>38816448</v>
      </c>
      <c r="O10" s="112">
        <v>37178127</v>
      </c>
      <c r="P10" s="113"/>
      <c r="Q10" s="111" t="s">
        <v>16</v>
      </c>
      <c r="R10" s="111">
        <v>105710620</v>
      </c>
      <c r="S10" s="111">
        <v>53900431</v>
      </c>
      <c r="T10" s="111">
        <v>51810189</v>
      </c>
      <c r="U10" s="111"/>
      <c r="V10" s="112" t="s">
        <v>16</v>
      </c>
      <c r="W10" s="112">
        <v>122775046</v>
      </c>
      <c r="X10" s="112">
        <v>62137080</v>
      </c>
      <c r="Y10" s="112">
        <v>60637966</v>
      </c>
      <c r="Z10" s="112"/>
      <c r="AA10" s="111" t="s">
        <v>16</v>
      </c>
      <c r="AB10" s="111">
        <v>131669275</v>
      </c>
      <c r="AC10" s="111">
        <v>66061592</v>
      </c>
      <c r="AD10" s="111">
        <v>65607683</v>
      </c>
      <c r="AE10" s="111"/>
      <c r="AF10" s="112" t="s">
        <v>16</v>
      </c>
      <c r="AG10" s="112">
        <v>150697361</v>
      </c>
      <c r="AH10" s="112">
        <v>74833239</v>
      </c>
      <c r="AI10" s="112">
        <v>75864122</v>
      </c>
      <c r="AJ10" s="112"/>
    </row>
    <row r="11" spans="1:36" ht="14.25">
      <c r="B11" s="82">
        <v>1930</v>
      </c>
      <c r="C11" s="83">
        <f>Y22*100</f>
        <v>86.826030598328572</v>
      </c>
      <c r="D11" s="83">
        <f>Y24*100</f>
        <v>25.685229323459964</v>
      </c>
      <c r="E11" s="83">
        <f>Y20*100</f>
        <v>56.647761395123752</v>
      </c>
      <c r="G11" s="111" t="s">
        <v>209</v>
      </c>
      <c r="H11" s="111">
        <v>7634693</v>
      </c>
      <c r="I11" s="111">
        <v>3884869</v>
      </c>
      <c r="J11" s="111">
        <v>3749824</v>
      </c>
      <c r="K11" s="111"/>
      <c r="L11" s="112" t="s">
        <v>209</v>
      </c>
      <c r="M11" s="112">
        <v>9170628</v>
      </c>
      <c r="N11" s="112">
        <v>4633612</v>
      </c>
      <c r="O11" s="112">
        <v>4537016</v>
      </c>
      <c r="P11" s="113"/>
      <c r="Q11" s="111" t="s">
        <v>209</v>
      </c>
      <c r="R11" s="111">
        <v>11573230</v>
      </c>
      <c r="S11" s="111">
        <v>5857461</v>
      </c>
      <c r="T11" s="111">
        <v>5715769</v>
      </c>
      <c r="U11" s="111"/>
      <c r="V11" s="112" t="s">
        <v>209</v>
      </c>
      <c r="W11" s="112">
        <v>11444390</v>
      </c>
      <c r="X11" s="112">
        <v>5806174</v>
      </c>
      <c r="Y11" s="112">
        <v>5638216</v>
      </c>
      <c r="Z11" s="112"/>
      <c r="AA11" s="111" t="s">
        <v>209</v>
      </c>
      <c r="AB11" s="111">
        <v>10541524</v>
      </c>
      <c r="AC11" s="111">
        <v>5354808</v>
      </c>
      <c r="AD11" s="111">
        <v>5186716</v>
      </c>
      <c r="AE11" s="111"/>
      <c r="AF11" s="112" t="s">
        <v>209</v>
      </c>
      <c r="AG11" s="112">
        <v>16163571</v>
      </c>
      <c r="AH11" s="112">
        <v>8236164</v>
      </c>
      <c r="AI11" s="112">
        <v>7927407</v>
      </c>
      <c r="AJ11" s="112"/>
    </row>
    <row r="12" spans="1:36" ht="14.25">
      <c r="B12" s="82">
        <v>1940</v>
      </c>
      <c r="C12" s="83">
        <f>AD22*100</f>
        <v>84.846236478152719</v>
      </c>
      <c r="D12" s="83">
        <f>AD24*100</f>
        <v>28.443495414179125</v>
      </c>
      <c r="E12" s="83">
        <f>AD20*100</f>
        <v>56.70183104239306</v>
      </c>
      <c r="G12" s="114" t="s">
        <v>210</v>
      </c>
      <c r="H12" s="111">
        <v>7573998</v>
      </c>
      <c r="I12" s="111">
        <v>3830352</v>
      </c>
      <c r="J12" s="111">
        <v>3743646</v>
      </c>
      <c r="K12" s="111"/>
      <c r="L12" s="115" t="s">
        <v>210</v>
      </c>
      <c r="M12" s="112">
        <v>8874123</v>
      </c>
      <c r="N12" s="112">
        <v>4479396</v>
      </c>
      <c r="O12" s="112">
        <v>4394727</v>
      </c>
      <c r="P12" s="113"/>
      <c r="Q12" s="114" t="s">
        <v>210</v>
      </c>
      <c r="R12" s="111">
        <v>11398075</v>
      </c>
      <c r="S12" s="111">
        <v>5753001</v>
      </c>
      <c r="T12" s="111">
        <v>5645074</v>
      </c>
      <c r="U12" s="111"/>
      <c r="V12" s="115" t="s">
        <v>210</v>
      </c>
      <c r="W12" s="112">
        <v>12607609</v>
      </c>
      <c r="X12" s="112">
        <v>6381108</v>
      </c>
      <c r="Y12" s="112">
        <v>6226501</v>
      </c>
      <c r="Z12" s="112"/>
      <c r="AA12" s="114" t="s">
        <v>210</v>
      </c>
      <c r="AB12" s="111">
        <v>10684622</v>
      </c>
      <c r="AC12" s="111">
        <v>5418823</v>
      </c>
      <c r="AD12" s="111">
        <v>5265799</v>
      </c>
      <c r="AE12" s="111"/>
      <c r="AF12" s="115" t="s">
        <v>210</v>
      </c>
      <c r="AG12" s="112">
        <v>13199685</v>
      </c>
      <c r="AH12" s="112">
        <v>6714555</v>
      </c>
      <c r="AI12" s="112">
        <v>6485130</v>
      </c>
      <c r="AJ12" s="112"/>
    </row>
    <row r="13" spans="1:36" ht="14.25">
      <c r="B13" s="82">
        <v>1950</v>
      </c>
      <c r="C13" s="83">
        <f>AI22*100</f>
        <v>83.440118416160928</v>
      </c>
      <c r="D13" s="83">
        <f>AI24*100</f>
        <v>32.17679880754811</v>
      </c>
      <c r="E13" s="83">
        <f>AI20*100</f>
        <v>57.522923509346548</v>
      </c>
      <c r="G13" s="116" t="s">
        <v>211</v>
      </c>
      <c r="H13" s="111">
        <v>7033509</v>
      </c>
      <c r="I13" s="111">
        <v>3574787</v>
      </c>
      <c r="J13" s="111">
        <v>3458722</v>
      </c>
      <c r="K13" s="111"/>
      <c r="L13" s="117" t="s">
        <v>211</v>
      </c>
      <c r="M13" s="112">
        <v>8080234</v>
      </c>
      <c r="N13" s="112">
        <v>4083041</v>
      </c>
      <c r="O13" s="112">
        <v>3997193</v>
      </c>
      <c r="P13" s="113"/>
      <c r="Q13" s="116" t="s">
        <v>211</v>
      </c>
      <c r="R13" s="111">
        <v>10641137</v>
      </c>
      <c r="S13" s="111">
        <v>5369306</v>
      </c>
      <c r="T13" s="111">
        <v>5271831</v>
      </c>
      <c r="U13" s="111"/>
      <c r="V13" s="117" t="s">
        <v>211</v>
      </c>
      <c r="W13" s="112">
        <v>12004877</v>
      </c>
      <c r="X13" s="112">
        <v>6068777</v>
      </c>
      <c r="Y13" s="112">
        <v>5936100</v>
      </c>
      <c r="Z13" s="112"/>
      <c r="AA13" s="116" t="s">
        <v>211</v>
      </c>
      <c r="AB13" s="111">
        <v>11745935</v>
      </c>
      <c r="AC13" s="111">
        <v>5952329</v>
      </c>
      <c r="AD13" s="111">
        <v>5793606</v>
      </c>
      <c r="AE13" s="118"/>
      <c r="AF13" s="117" t="s">
        <v>211</v>
      </c>
      <c r="AG13" s="112">
        <v>11119268</v>
      </c>
      <c r="AH13" s="112">
        <v>5660399</v>
      </c>
      <c r="AI13" s="112">
        <v>5458869</v>
      </c>
      <c r="AJ13" s="112"/>
    </row>
    <row r="14" spans="1:36" ht="14.25">
      <c r="B14" s="82">
        <v>1960</v>
      </c>
      <c r="C14" s="84">
        <v>89.801819864281313</v>
      </c>
      <c r="D14" s="84">
        <v>41.968474385438171</v>
      </c>
      <c r="E14" s="84">
        <v>65.56265571213936</v>
      </c>
      <c r="G14" s="111" t="s">
        <v>212</v>
      </c>
      <c r="H14" s="111">
        <v>2417288</v>
      </c>
      <c r="I14" s="111">
        <v>1233719</v>
      </c>
      <c r="J14" s="111">
        <v>1183569</v>
      </c>
      <c r="K14" s="111"/>
      <c r="L14" s="112" t="s">
        <v>212</v>
      </c>
      <c r="M14" s="112">
        <v>3080498</v>
      </c>
      <c r="N14" s="112">
        <v>1555418</v>
      </c>
      <c r="O14" s="112">
        <v>1525080</v>
      </c>
      <c r="P14" s="113"/>
      <c r="Q14" s="111" t="s">
        <v>212</v>
      </c>
      <c r="R14" s="111">
        <v>4933215</v>
      </c>
      <c r="S14" s="111">
        <v>2483071</v>
      </c>
      <c r="T14" s="111">
        <v>2450144</v>
      </c>
      <c r="U14" s="111"/>
      <c r="V14" s="112" t="s">
        <v>212</v>
      </c>
      <c r="W14" s="112">
        <v>6633805</v>
      </c>
      <c r="X14" s="112">
        <v>3325211</v>
      </c>
      <c r="Y14" s="112">
        <v>3308594</v>
      </c>
      <c r="Z14" s="112"/>
      <c r="AA14" s="111" t="s">
        <v>212</v>
      </c>
      <c r="AB14" s="111">
        <v>9019314</v>
      </c>
      <c r="AC14" s="111">
        <v>4406120</v>
      </c>
      <c r="AD14" s="111">
        <v>4613194</v>
      </c>
      <c r="AE14" s="111"/>
      <c r="AF14" s="112" t="s">
        <v>212</v>
      </c>
      <c r="AG14" s="112">
        <v>12269537</v>
      </c>
      <c r="AH14" s="112">
        <v>5796974</v>
      </c>
      <c r="AI14" s="112">
        <v>6472563</v>
      </c>
      <c r="AJ14" s="112"/>
    </row>
    <row r="15" spans="1:36" ht="14.25">
      <c r="B15" s="82">
        <v>1961</v>
      </c>
      <c r="C15" s="84">
        <v>89.612743227775667</v>
      </c>
      <c r="D15" s="84">
        <v>42.512292420447167</v>
      </c>
      <c r="E15" s="84">
        <v>65.735785166721541</v>
      </c>
      <c r="G15" s="111"/>
      <c r="H15" s="118">
        <f>H10-(H11+H12+H13+H14)</f>
        <v>37962762</v>
      </c>
      <c r="I15" s="118">
        <f>I10-(I11+I12+I13+I14)</f>
        <v>19544153</v>
      </c>
      <c r="J15" s="118">
        <f>J10-(J11+J12+J13+J14)</f>
        <v>18418609</v>
      </c>
      <c r="K15" s="118">
        <f>SUM(I15:J15)</f>
        <v>37962762</v>
      </c>
      <c r="L15" s="112"/>
      <c r="M15" s="112">
        <f>M10-(M11+M12+M13+M14)</f>
        <v>46789092</v>
      </c>
      <c r="N15" s="112">
        <f>N10-(N11+N12+N13+N14)</f>
        <v>24064981</v>
      </c>
      <c r="O15" s="112">
        <f>O10-(O11+O12+O13+O14)</f>
        <v>22724111</v>
      </c>
      <c r="P15" s="113">
        <f>SUM(N15:O15)</f>
        <v>46789092</v>
      </c>
      <c r="Q15" s="111"/>
      <c r="R15" s="111">
        <f>R10-(R11+R12+R13+R14)</f>
        <v>67164963</v>
      </c>
      <c r="S15" s="111">
        <f>S10-(S11+S12+S13+S14)</f>
        <v>34437592</v>
      </c>
      <c r="T15" s="111">
        <f>T10-(T11+T12+T13+T14)</f>
        <v>32727371</v>
      </c>
      <c r="U15" s="118">
        <f>SUM(S15:T15)</f>
        <v>67164963</v>
      </c>
      <c r="V15" s="112"/>
      <c r="W15" s="112">
        <f>W10-(W11+W12+W13+W14)</f>
        <v>80084365</v>
      </c>
      <c r="X15" s="112">
        <f>X10-(X11+X12+X13+X14)</f>
        <v>40555810</v>
      </c>
      <c r="Y15" s="112">
        <f>Y10-(Y11+Y12+Y13+Y14)</f>
        <v>39528555</v>
      </c>
      <c r="Z15" s="113">
        <f>SUM(X15:Y15)</f>
        <v>80084365</v>
      </c>
      <c r="AA15" s="111"/>
      <c r="AB15" s="111">
        <f>AB10-(AB11+AB12+AB13+AB14)</f>
        <v>89677880</v>
      </c>
      <c r="AC15" s="111">
        <f>AC10-(AC11+AC12+AC13+AC14)</f>
        <v>44929512</v>
      </c>
      <c r="AD15" s="111">
        <f t="shared" ref="AD15" si="0">AD10-(AD11+AD12+AD13+AD14)</f>
        <v>44748368</v>
      </c>
      <c r="AE15" s="118">
        <f>SUM(AC15:AD15)</f>
        <v>89677880</v>
      </c>
      <c r="AF15" s="112"/>
      <c r="AG15" s="112">
        <f>AG10-(AG11+AG12+AG13+AG14)</f>
        <v>97945300</v>
      </c>
      <c r="AH15" s="112">
        <f t="shared" ref="AH15:AI15" si="1">AH10-(AH11+AH12+AH13+AH14)</f>
        <v>48425147</v>
      </c>
      <c r="AI15" s="112">
        <f t="shared" si="1"/>
        <v>49520153</v>
      </c>
      <c r="AJ15" s="113">
        <f>SUM(AH15:AI15)</f>
        <v>97945300</v>
      </c>
    </row>
    <row r="16" spans="1:36" ht="14.25">
      <c r="B16" s="82">
        <v>1962</v>
      </c>
      <c r="C16" s="84">
        <v>89.079265528184976</v>
      </c>
      <c r="D16" s="84">
        <v>42.475033044499924</v>
      </c>
      <c r="E16" s="84">
        <v>65.443914792194249</v>
      </c>
      <c r="G16" s="111"/>
      <c r="H16" s="118"/>
      <c r="I16" s="118"/>
      <c r="J16" s="118"/>
      <c r="K16" s="118"/>
      <c r="L16" s="112"/>
      <c r="M16" s="112"/>
      <c r="N16" s="112"/>
      <c r="O16" s="112"/>
      <c r="P16" s="113"/>
      <c r="Q16" s="111"/>
      <c r="R16" s="111"/>
      <c r="S16" s="111"/>
      <c r="T16" s="111"/>
      <c r="U16" s="118"/>
      <c r="V16" s="112"/>
      <c r="W16" s="112"/>
      <c r="X16" s="112"/>
      <c r="Y16" s="112"/>
      <c r="Z16" s="113"/>
      <c r="AA16" s="111"/>
      <c r="AB16" s="111"/>
      <c r="AC16" s="111"/>
      <c r="AD16" s="111"/>
      <c r="AE16" s="118"/>
      <c r="AF16" s="112"/>
      <c r="AG16" s="112"/>
      <c r="AH16" s="112"/>
      <c r="AI16" s="112"/>
      <c r="AJ16" s="113"/>
    </row>
    <row r="17" spans="2:36" ht="14.25">
      <c r="B17" s="82">
        <v>1963</v>
      </c>
      <c r="C17" s="84">
        <v>88.430594690790457</v>
      </c>
      <c r="D17" s="84">
        <v>42.895973214767878</v>
      </c>
      <c r="E17" s="84">
        <v>65.328730467501401</v>
      </c>
      <c r="G17" s="125" t="s">
        <v>218</v>
      </c>
      <c r="H17" s="124"/>
      <c r="I17" s="124"/>
      <c r="J17" s="124"/>
      <c r="K17" s="124"/>
      <c r="L17" s="124"/>
      <c r="M17" s="124"/>
      <c r="N17" s="124"/>
      <c r="O17" s="124"/>
      <c r="P17" s="124"/>
      <c r="Q17" s="124"/>
      <c r="R17" s="124"/>
      <c r="S17" s="124"/>
      <c r="T17" s="124"/>
      <c r="U17" s="124"/>
      <c r="V17" s="124"/>
      <c r="W17" s="124"/>
      <c r="X17" s="124"/>
      <c r="Y17" s="124"/>
      <c r="Z17" s="124"/>
      <c r="AA17" s="124"/>
      <c r="AB17" s="124"/>
      <c r="AC17" s="126"/>
      <c r="AD17" s="124"/>
      <c r="AE17" s="124"/>
      <c r="AF17" s="124"/>
      <c r="AG17" s="124"/>
      <c r="AH17" s="124"/>
      <c r="AI17" s="124"/>
      <c r="AJ17" s="124"/>
    </row>
    <row r="18" spans="2:36" ht="14.25">
      <c r="B18" s="82">
        <v>1964</v>
      </c>
      <c r="C18" s="84">
        <v>88.059701492537314</v>
      </c>
      <c r="D18" s="84">
        <v>43.322417913089659</v>
      </c>
      <c r="E18" s="84">
        <v>65.35161409151759</v>
      </c>
      <c r="G18" s="111"/>
      <c r="H18" s="111" t="s">
        <v>213</v>
      </c>
      <c r="I18" s="111" t="s">
        <v>212</v>
      </c>
      <c r="J18" s="111" t="s">
        <v>219</v>
      </c>
      <c r="K18" s="111"/>
      <c r="L18" s="112"/>
      <c r="M18" s="112" t="s">
        <v>213</v>
      </c>
      <c r="N18" s="112" t="s">
        <v>212</v>
      </c>
      <c r="O18" s="112" t="s">
        <v>219</v>
      </c>
      <c r="P18" s="112"/>
      <c r="Q18" s="111"/>
      <c r="R18" s="111" t="s">
        <v>213</v>
      </c>
      <c r="S18" s="111" t="s">
        <v>212</v>
      </c>
      <c r="T18" s="111" t="s">
        <v>219</v>
      </c>
      <c r="U18" s="111"/>
      <c r="V18" s="112"/>
      <c r="W18" s="112" t="s">
        <v>213</v>
      </c>
      <c r="X18" s="112" t="s">
        <v>212</v>
      </c>
      <c r="Y18" s="112" t="s">
        <v>219</v>
      </c>
      <c r="Z18" s="112"/>
      <c r="AA18" s="111"/>
      <c r="AB18" s="111" t="s">
        <v>213</v>
      </c>
      <c r="AC18" s="111" t="s">
        <v>212</v>
      </c>
      <c r="AD18" s="111" t="s">
        <v>219</v>
      </c>
      <c r="AE18" s="111"/>
      <c r="AF18" s="112"/>
      <c r="AG18" s="112" t="s">
        <v>213</v>
      </c>
      <c r="AH18" s="112" t="s">
        <v>212</v>
      </c>
      <c r="AI18" s="112" t="s">
        <v>219</v>
      </c>
      <c r="AJ18" s="112"/>
    </row>
    <row r="19" spans="2:36" ht="14.25">
      <c r="B19" s="82">
        <v>1965</v>
      </c>
      <c r="C19" s="84">
        <v>87.701899063942932</v>
      </c>
      <c r="D19" s="84">
        <v>43.974508540683601</v>
      </c>
      <c r="E19" s="84">
        <v>65.4956229551685</v>
      </c>
      <c r="G19" s="111" t="s">
        <v>8</v>
      </c>
      <c r="H19" s="111">
        <v>21833000</v>
      </c>
      <c r="I19" s="111">
        <f>I23+I21</f>
        <v>936000</v>
      </c>
      <c r="J19" s="111">
        <f>H19-I19</f>
        <v>20897000</v>
      </c>
      <c r="K19" s="111"/>
      <c r="L19" s="112" t="s">
        <v>8</v>
      </c>
      <c r="M19" s="112">
        <v>27640000</v>
      </c>
      <c r="N19" s="112">
        <v>1114000</v>
      </c>
      <c r="O19" s="112">
        <f>M19-N19</f>
        <v>26526000</v>
      </c>
      <c r="P19" s="112"/>
      <c r="Q19" s="111" t="s">
        <v>8</v>
      </c>
      <c r="R19" s="111">
        <v>40282000</v>
      </c>
      <c r="S19" s="111">
        <f>S21+S23</f>
        <v>1563000</v>
      </c>
      <c r="T19" s="111">
        <f>R19-S19</f>
        <v>38719000</v>
      </c>
      <c r="U19" s="111"/>
      <c r="V19" s="112" t="s">
        <v>8</v>
      </c>
      <c r="W19" s="112">
        <v>47404000</v>
      </c>
      <c r="X19" s="112">
        <f>X21+X23</f>
        <v>2038000</v>
      </c>
      <c r="Y19" s="112">
        <f>W19-X19</f>
        <v>45366000</v>
      </c>
      <c r="Z19" s="112"/>
      <c r="AA19" s="111" t="s">
        <v>8</v>
      </c>
      <c r="AB19" s="111">
        <v>52966000</v>
      </c>
      <c r="AC19" s="111">
        <f>AC23+AC21</f>
        <v>2117000</v>
      </c>
      <c r="AD19" s="111">
        <f t="shared" ref="AD19" si="2">AB19-AC19</f>
        <v>50849000</v>
      </c>
      <c r="AE19" s="111"/>
      <c r="AF19" s="112" t="s">
        <v>8</v>
      </c>
      <c r="AG19" s="112">
        <v>59223000</v>
      </c>
      <c r="AH19" s="112">
        <f>AH23+AH21</f>
        <v>2882000</v>
      </c>
      <c r="AI19" s="112">
        <f>AG19-AH19</f>
        <v>56341000</v>
      </c>
      <c r="AJ19" s="112"/>
    </row>
    <row r="20" spans="2:36" ht="14.25">
      <c r="B20" s="82">
        <v>1966</v>
      </c>
      <c r="C20" s="84">
        <v>87.533175271594885</v>
      </c>
      <c r="D20" s="84">
        <v>45.17267370152117</v>
      </c>
      <c r="E20" s="84">
        <v>66.010409594930977</v>
      </c>
      <c r="G20" s="111" t="s">
        <v>220</v>
      </c>
      <c r="H20" s="111"/>
      <c r="I20" s="111"/>
      <c r="J20" s="111">
        <f>J19/H15</f>
        <v>0.55046047492540184</v>
      </c>
      <c r="K20" s="111"/>
      <c r="L20" s="112" t="s">
        <v>220</v>
      </c>
      <c r="M20" s="112"/>
      <c r="N20" s="112"/>
      <c r="O20" s="112">
        <f>O19/M15</f>
        <v>0.56692700939783147</v>
      </c>
      <c r="P20" s="112"/>
      <c r="Q20" s="111" t="s">
        <v>220</v>
      </c>
      <c r="R20" s="111"/>
      <c r="S20" s="111"/>
      <c r="T20" s="111">
        <f>T19/R15</f>
        <v>0.5764761606434593</v>
      </c>
      <c r="U20" s="111"/>
      <c r="V20" s="112" t="s">
        <v>220</v>
      </c>
      <c r="W20" s="112"/>
      <c r="X20" s="112"/>
      <c r="Y20" s="112">
        <f>Y19/W15</f>
        <v>0.56647761395123752</v>
      </c>
      <c r="Z20" s="112"/>
      <c r="AA20" s="111" t="s">
        <v>220</v>
      </c>
      <c r="AB20" s="111"/>
      <c r="AC20" s="111"/>
      <c r="AD20" s="111">
        <f>AD19/AB15</f>
        <v>0.56701831042393058</v>
      </c>
      <c r="AE20" s="111"/>
      <c r="AF20" s="112" t="s">
        <v>220</v>
      </c>
      <c r="AG20" s="112"/>
      <c r="AH20" s="112"/>
      <c r="AI20" s="112">
        <f>AI19/AG15</f>
        <v>0.57522923509346546</v>
      </c>
      <c r="AJ20" s="112"/>
    </row>
    <row r="21" spans="2:36" ht="14.25">
      <c r="B21" s="82">
        <v>1967</v>
      </c>
      <c r="C21" s="84">
        <v>88.27262797092169</v>
      </c>
      <c r="D21" s="84">
        <v>46.524018656589377</v>
      </c>
      <c r="E21" s="84">
        <v>66.344193698365586</v>
      </c>
      <c r="G21" s="111" t="s">
        <v>10</v>
      </c>
      <c r="H21" s="111">
        <v>18129000</v>
      </c>
      <c r="I21" s="111">
        <v>846000</v>
      </c>
      <c r="J21" s="111">
        <f t="shared" ref="J21:J23" si="3">H21-I21</f>
        <v>17283000</v>
      </c>
      <c r="K21" s="111"/>
      <c r="L21" s="112" t="s">
        <v>10</v>
      </c>
      <c r="M21" s="112">
        <v>22641000</v>
      </c>
      <c r="N21" s="112">
        <v>987000</v>
      </c>
      <c r="O21" s="112">
        <f>M21-N21</f>
        <v>21654000</v>
      </c>
      <c r="P21" s="112"/>
      <c r="Q21" s="111" t="s">
        <v>10</v>
      </c>
      <c r="R21" s="111">
        <v>32053000</v>
      </c>
      <c r="S21" s="111">
        <v>1383000</v>
      </c>
      <c r="T21" s="111">
        <f>R21-S21</f>
        <v>30670000</v>
      </c>
      <c r="U21" s="111"/>
      <c r="V21" s="112" t="s">
        <v>10</v>
      </c>
      <c r="W21" s="112">
        <v>37008000</v>
      </c>
      <c r="X21" s="112">
        <v>1795000</v>
      </c>
      <c r="Y21" s="112">
        <f>W21-X21</f>
        <v>35213000</v>
      </c>
      <c r="Z21" s="112"/>
      <c r="AA21" s="111" t="s">
        <v>10</v>
      </c>
      <c r="AB21" s="111">
        <v>39959000</v>
      </c>
      <c r="AC21" s="111">
        <v>1838000</v>
      </c>
      <c r="AD21" s="111">
        <f>AB21-AC21</f>
        <v>38121000</v>
      </c>
      <c r="AE21" s="111"/>
      <c r="AF21" s="112" t="s">
        <v>10</v>
      </c>
      <c r="AG21" s="112">
        <v>42779000</v>
      </c>
      <c r="AH21" s="112">
        <v>2373000</v>
      </c>
      <c r="AI21" s="112">
        <f t="shared" ref="AI21:AI23" si="4">AG21-AH21</f>
        <v>40406000</v>
      </c>
      <c r="AJ21" s="112"/>
    </row>
    <row r="22" spans="2:36" ht="14.25">
      <c r="B22" s="82">
        <v>1968</v>
      </c>
      <c r="C22" s="84">
        <v>87.819978127490785</v>
      </c>
      <c r="D22" s="84">
        <v>47.216084103388198</v>
      </c>
      <c r="E22" s="84">
        <v>66.484584597792136</v>
      </c>
      <c r="G22" s="111" t="s">
        <v>221</v>
      </c>
      <c r="H22" s="111"/>
      <c r="I22" s="111"/>
      <c r="J22" s="111">
        <f>J21/I15</f>
        <v>0.88430539814132647</v>
      </c>
      <c r="K22" s="111"/>
      <c r="L22" s="112" t="s">
        <v>221</v>
      </c>
      <c r="M22" s="112"/>
      <c r="N22" s="112"/>
      <c r="O22" s="112">
        <f>O21/N15</f>
        <v>0.89981371686933809</v>
      </c>
      <c r="P22" s="112"/>
      <c r="Q22" s="111" t="s">
        <v>221</v>
      </c>
      <c r="R22" s="111"/>
      <c r="S22" s="111"/>
      <c r="T22" s="111">
        <f>T21/S15</f>
        <v>0.89059653183648846</v>
      </c>
      <c r="U22" s="111"/>
      <c r="V22" s="112" t="s">
        <v>221</v>
      </c>
      <c r="W22" s="112"/>
      <c r="X22" s="112"/>
      <c r="Y22" s="112">
        <f>Y21/X15</f>
        <v>0.86826030598328574</v>
      </c>
      <c r="Z22" s="112"/>
      <c r="AA22" s="111" t="s">
        <v>221</v>
      </c>
      <c r="AB22" s="111"/>
      <c r="AC22" s="111"/>
      <c r="AD22" s="111">
        <f>AD21/AC15</f>
        <v>0.84846236478152715</v>
      </c>
      <c r="AE22" s="111"/>
      <c r="AF22" s="112" t="s">
        <v>221</v>
      </c>
      <c r="AG22" s="112"/>
      <c r="AH22" s="112"/>
      <c r="AI22" s="112">
        <f>AI21/AH15</f>
        <v>0.83440118416160924</v>
      </c>
      <c r="AJ22" s="112"/>
    </row>
    <row r="23" spans="2:36" ht="14.25">
      <c r="B23" s="82">
        <v>1969</v>
      </c>
      <c r="C23" s="84">
        <v>87.51161054146101</v>
      </c>
      <c r="D23" s="84">
        <v>48.472082805377752</v>
      </c>
      <c r="E23" s="84">
        <v>67.002662609357174</v>
      </c>
      <c r="G23" s="111" t="s">
        <v>9</v>
      </c>
      <c r="H23" s="111">
        <v>3704000</v>
      </c>
      <c r="I23" s="111">
        <v>90000</v>
      </c>
      <c r="J23" s="111">
        <f t="shared" si="3"/>
        <v>3614000</v>
      </c>
      <c r="K23" s="111"/>
      <c r="L23" s="112" t="s">
        <v>9</v>
      </c>
      <c r="M23" s="112">
        <v>4999000</v>
      </c>
      <c r="N23" s="112">
        <v>127000</v>
      </c>
      <c r="O23" s="112">
        <f>M23-N23</f>
        <v>4872000</v>
      </c>
      <c r="P23" s="112"/>
      <c r="Q23" s="111" t="s">
        <v>9</v>
      </c>
      <c r="R23" s="111">
        <v>8229000</v>
      </c>
      <c r="S23" s="111">
        <v>180000</v>
      </c>
      <c r="T23" s="111">
        <f>R23-S23</f>
        <v>8049000</v>
      </c>
      <c r="U23" s="111"/>
      <c r="V23" s="112" t="s">
        <v>9</v>
      </c>
      <c r="W23" s="112">
        <v>10396000</v>
      </c>
      <c r="X23" s="112">
        <v>243000</v>
      </c>
      <c r="Y23" s="112">
        <f>W23-X23</f>
        <v>10153000</v>
      </c>
      <c r="Z23" s="112"/>
      <c r="AA23" s="111" t="s">
        <v>9</v>
      </c>
      <c r="AB23" s="111">
        <v>13007000</v>
      </c>
      <c r="AC23" s="111">
        <v>279000</v>
      </c>
      <c r="AD23" s="111">
        <f>AB23-AC23</f>
        <v>12728000</v>
      </c>
      <c r="AE23" s="111"/>
      <c r="AF23" s="112" t="s">
        <v>9</v>
      </c>
      <c r="AG23" s="112">
        <v>16443000</v>
      </c>
      <c r="AH23" s="112">
        <v>509000</v>
      </c>
      <c r="AI23" s="112">
        <f t="shared" si="4"/>
        <v>15934000</v>
      </c>
      <c r="AJ23" s="112"/>
    </row>
    <row r="24" spans="2:36" ht="14.25">
      <c r="B24" s="82">
        <v>1970</v>
      </c>
      <c r="C24" s="84">
        <v>87.288512515789279</v>
      </c>
      <c r="D24" s="84">
        <v>49.277494019525442</v>
      </c>
      <c r="E24" s="84">
        <v>67.372138519779469</v>
      </c>
      <c r="G24" s="111" t="s">
        <v>222</v>
      </c>
      <c r="H24" s="111"/>
      <c r="I24" s="111"/>
      <c r="J24" s="111">
        <f>J23/J15</f>
        <v>0.19621460013619921</v>
      </c>
      <c r="K24" s="111"/>
      <c r="L24" s="112" t="s">
        <v>222</v>
      </c>
      <c r="M24" s="112"/>
      <c r="N24" s="112"/>
      <c r="O24" s="112">
        <f>O23/O15</f>
        <v>0.21439782616798519</v>
      </c>
      <c r="P24" s="112"/>
      <c r="Q24" s="111" t="s">
        <v>222</v>
      </c>
      <c r="R24" s="111"/>
      <c r="S24" s="111"/>
      <c r="T24" s="111">
        <f>T23/T15</f>
        <v>0.24594092816071295</v>
      </c>
      <c r="U24" s="111"/>
      <c r="V24" s="112" t="s">
        <v>222</v>
      </c>
      <c r="W24" s="112"/>
      <c r="X24" s="112"/>
      <c r="Y24" s="112">
        <f>Y23/Y15</f>
        <v>0.25685229323459963</v>
      </c>
      <c r="Z24" s="112"/>
      <c r="AA24" s="111" t="s">
        <v>222</v>
      </c>
      <c r="AB24" s="111"/>
      <c r="AC24" s="111"/>
      <c r="AD24" s="111">
        <f>AD23/AD15</f>
        <v>0.28443495414179126</v>
      </c>
      <c r="AE24" s="111"/>
      <c r="AF24" s="112" t="s">
        <v>222</v>
      </c>
      <c r="AG24" s="112"/>
      <c r="AH24" s="112"/>
      <c r="AI24" s="112">
        <f>AI23/AI15</f>
        <v>0.32176798807548113</v>
      </c>
      <c r="AJ24" s="112"/>
    </row>
    <row r="25" spans="2:36" ht="14.25">
      <c r="B25" s="82">
        <v>1971</v>
      </c>
      <c r="C25" s="84">
        <v>86.761470909185391</v>
      </c>
      <c r="D25" s="84">
        <v>49.376882828603136</v>
      </c>
      <c r="E25" s="84">
        <v>67.243363161510899</v>
      </c>
      <c r="G25" s="108" t="s">
        <v>214</v>
      </c>
      <c r="H25" s="108"/>
      <c r="I25" s="108"/>
      <c r="J25" s="108"/>
      <c r="K25" s="108"/>
      <c r="L25" s="121"/>
      <c r="M25" s="121"/>
      <c r="N25" s="121"/>
      <c r="O25" s="121"/>
      <c r="P25" s="121"/>
      <c r="T25" s="108"/>
      <c r="U25" s="108"/>
      <c r="V25" s="108"/>
      <c r="W25" s="108"/>
      <c r="X25" s="108"/>
      <c r="Y25" s="108"/>
      <c r="Z25" s="108"/>
      <c r="AA25" s="108"/>
      <c r="AB25" s="108"/>
      <c r="AC25" s="108"/>
      <c r="AD25" s="108"/>
      <c r="AE25" s="108"/>
      <c r="AF25" s="108"/>
      <c r="AG25" s="108"/>
      <c r="AH25" s="108"/>
      <c r="AI25" s="108"/>
      <c r="AJ25" s="108"/>
    </row>
    <row r="26" spans="2:36" ht="14.25">
      <c r="B26" s="82">
        <v>1972</v>
      </c>
      <c r="C26" s="84">
        <v>86.599220220489386</v>
      </c>
      <c r="D26" s="84">
        <v>50.143967305489333</v>
      </c>
      <c r="E26" s="84">
        <v>67.62340655267441</v>
      </c>
      <c r="G26" s="3" t="s">
        <v>215</v>
      </c>
    </row>
    <row r="27" spans="2:36" ht="14.25">
      <c r="B27" s="82">
        <v>1973</v>
      </c>
      <c r="C27" s="84">
        <v>86.604781072866174</v>
      </c>
      <c r="D27" s="84">
        <v>51.249183664170829</v>
      </c>
      <c r="E27" s="84">
        <v>68.232471509296971</v>
      </c>
      <c r="G27" s="3" t="s">
        <v>216</v>
      </c>
    </row>
    <row r="28" spans="2:36" ht="14.25">
      <c r="B28" s="82">
        <v>1974</v>
      </c>
      <c r="C28" s="84">
        <v>86.556744148636682</v>
      </c>
      <c r="D28" s="84">
        <v>52.542195824441492</v>
      </c>
      <c r="E28" s="84">
        <v>68.911700497004034</v>
      </c>
    </row>
    <row r="29" spans="2:36" ht="15">
      <c r="B29" s="82">
        <v>1975</v>
      </c>
      <c r="C29" s="84">
        <v>85.720590785138953</v>
      </c>
      <c r="D29" s="84">
        <v>53.431688860210002</v>
      </c>
      <c r="E29" s="84">
        <v>68.993914714842475</v>
      </c>
      <c r="G29" s="3" t="s">
        <v>203</v>
      </c>
      <c r="H29" s="3" t="s">
        <v>204</v>
      </c>
      <c r="R29" s="26" t="s">
        <v>4</v>
      </c>
    </row>
    <row r="30" spans="2:36" ht="14.25">
      <c r="B30" s="82">
        <v>1976</v>
      </c>
      <c r="C30" s="84">
        <v>85.537886163784449</v>
      </c>
      <c r="D30" s="84">
        <v>54.665513264129181</v>
      </c>
      <c r="E30" s="84">
        <v>69.565963287013204</v>
      </c>
      <c r="H30" s="3" t="s">
        <v>205</v>
      </c>
    </row>
    <row r="31" spans="2:36" ht="14.25">
      <c r="B31" s="82">
        <v>1977</v>
      </c>
      <c r="C31" s="84">
        <v>85.798834527133664</v>
      </c>
      <c r="D31" s="84">
        <v>56.04524899706562</v>
      </c>
      <c r="E31" s="84">
        <v>70.415350449651498</v>
      </c>
      <c r="H31" s="3" t="s">
        <v>207</v>
      </c>
    </row>
    <row r="32" spans="2:36" ht="14.25">
      <c r="B32" s="82">
        <v>1978</v>
      </c>
      <c r="C32" s="84">
        <v>86.012703524780818</v>
      </c>
      <c r="D32" s="84">
        <v>57.89143263717407</v>
      </c>
      <c r="E32" s="84">
        <v>71.484788860299687</v>
      </c>
      <c r="H32" s="3" t="s">
        <v>206</v>
      </c>
    </row>
    <row r="33" spans="2:5" ht="14.25">
      <c r="B33" s="82">
        <v>1979</v>
      </c>
      <c r="C33" s="84">
        <v>86.106838921357536</v>
      </c>
      <c r="D33" s="84">
        <v>59.146709875865099</v>
      </c>
      <c r="E33" s="84">
        <v>72.19178567631738</v>
      </c>
    </row>
    <row r="34" spans="2:5" ht="14.25">
      <c r="B34" s="82">
        <v>1980</v>
      </c>
      <c r="C34" s="84">
        <v>85.802157910658465</v>
      </c>
      <c r="D34" s="84">
        <v>59.920243325447792</v>
      </c>
      <c r="E34" s="84">
        <v>72.450032776824685</v>
      </c>
    </row>
    <row r="35" spans="2:5" ht="14.25">
      <c r="B35" s="82">
        <v>1981</v>
      </c>
      <c r="C35" s="84">
        <v>85.451081857211904</v>
      </c>
      <c r="D35" s="84">
        <v>60.74569304882769</v>
      </c>
      <c r="E35" s="84">
        <v>72.707686589252404</v>
      </c>
    </row>
    <row r="36" spans="2:5" ht="14.25">
      <c r="B36" s="82">
        <v>1982</v>
      </c>
      <c r="C36" s="84">
        <v>85.17300503134048</v>
      </c>
      <c r="D36" s="84">
        <v>61.493972085407563</v>
      </c>
      <c r="E36" s="84">
        <v>72.96456411478367</v>
      </c>
    </row>
    <row r="37" spans="2:5" ht="14.25">
      <c r="B37" s="82">
        <v>1983</v>
      </c>
      <c r="C37" s="84">
        <v>85.057742818627787</v>
      </c>
      <c r="D37" s="84">
        <v>61.945106460990502</v>
      </c>
      <c r="E37" s="84">
        <v>73.1579053821727</v>
      </c>
    </row>
    <row r="38" spans="2:5" ht="14.25">
      <c r="B38" s="82">
        <v>1984</v>
      </c>
      <c r="C38" s="84">
        <v>85.254816869687019</v>
      </c>
      <c r="D38" s="84">
        <v>62.919891615780529</v>
      </c>
      <c r="E38" s="84">
        <v>73.76592197399134</v>
      </c>
    </row>
    <row r="39" spans="2:5" ht="14.25">
      <c r="B39" s="82">
        <v>1985</v>
      </c>
      <c r="C39" s="84">
        <v>85.38413321341946</v>
      </c>
      <c r="D39" s="84">
        <v>64.111328125</v>
      </c>
      <c r="E39" s="84">
        <v>74.435553204153166</v>
      </c>
    </row>
    <row r="40" spans="2:5" ht="14.25">
      <c r="B40" s="82">
        <v>1986</v>
      </c>
      <c r="C40" s="84">
        <v>85.436449840839188</v>
      </c>
      <c r="D40" s="84">
        <v>65.12417502765804</v>
      </c>
      <c r="E40" s="84">
        <v>75.002612807984733</v>
      </c>
    </row>
    <row r="41" spans="2:5" ht="14.25">
      <c r="B41" s="82">
        <v>1987</v>
      </c>
      <c r="C41" s="84">
        <v>85.436235369142679</v>
      </c>
      <c r="D41" s="84">
        <v>66.059865453904109</v>
      </c>
      <c r="E41" s="84">
        <v>75.490633507277863</v>
      </c>
    </row>
    <row r="42" spans="2:5" ht="14.25">
      <c r="B42" s="82">
        <v>1988</v>
      </c>
      <c r="C42" s="84">
        <v>85.486269194836638</v>
      </c>
      <c r="D42" s="84">
        <v>66.76791160441978</v>
      </c>
      <c r="E42" s="84">
        <v>75.886693034019018</v>
      </c>
    </row>
    <row r="43" spans="2:5" ht="14.25">
      <c r="B43" s="82">
        <v>1989</v>
      </c>
      <c r="C43" s="84">
        <v>85.899410137286637</v>
      </c>
      <c r="D43" s="84">
        <v>67.750741397922837</v>
      </c>
      <c r="E43" s="84">
        <v>76.596340137006351</v>
      </c>
    </row>
    <row r="44" spans="2:5" ht="14.25">
      <c r="B44" s="82">
        <v>1990</v>
      </c>
      <c r="C44" s="84">
        <v>85.593912777040131</v>
      </c>
      <c r="D44" s="84">
        <v>67.833462023997754</v>
      </c>
      <c r="E44" s="84">
        <v>76.532494575378792</v>
      </c>
    </row>
    <row r="45" spans="2:5" ht="14.25">
      <c r="B45" s="82">
        <v>1991</v>
      </c>
      <c r="C45" s="84">
        <v>85.093136262401288</v>
      </c>
      <c r="D45" s="84">
        <v>67.747351005462221</v>
      </c>
      <c r="E45" s="84">
        <v>76.249340983098151</v>
      </c>
    </row>
    <row r="46" spans="2:5" ht="14.25">
      <c r="B46" s="82">
        <v>1992</v>
      </c>
      <c r="C46" s="84">
        <v>85.184395918469676</v>
      </c>
      <c r="D46" s="84">
        <v>68.406314874716358</v>
      </c>
      <c r="E46" s="84">
        <v>76.636577177081151</v>
      </c>
    </row>
    <row r="47" spans="2:5" ht="14.25">
      <c r="B47" s="82">
        <v>1993</v>
      </c>
      <c r="C47" s="84">
        <v>84.88103803309599</v>
      </c>
      <c r="D47" s="84">
        <v>68.593133149898307</v>
      </c>
      <c r="E47" s="84">
        <v>76.589486248812449</v>
      </c>
    </row>
    <row r="48" spans="2:5" ht="14.25">
      <c r="B48" s="82">
        <v>1994</v>
      </c>
      <c r="C48" s="84">
        <v>84.287047497421284</v>
      </c>
      <c r="D48" s="84">
        <v>69.438287482072369</v>
      </c>
      <c r="E48" s="84">
        <v>76.731422229995843</v>
      </c>
    </row>
    <row r="49" spans="2:5" ht="14.25">
      <c r="B49" s="82">
        <v>1995</v>
      </c>
      <c r="C49" s="84">
        <v>84.288656778266642</v>
      </c>
      <c r="D49" s="84">
        <v>69.7219349379466</v>
      </c>
      <c r="E49" s="84">
        <v>76.872864775603247</v>
      </c>
    </row>
    <row r="50" spans="2:5" ht="14.25">
      <c r="B50" s="82">
        <v>1996</v>
      </c>
      <c r="C50" s="84">
        <v>84.26761583011583</v>
      </c>
      <c r="D50" s="84">
        <v>70.118539371590103</v>
      </c>
      <c r="E50" s="84">
        <v>77.063899599035793</v>
      </c>
    </row>
    <row r="51" spans="2:5" ht="14.25">
      <c r="B51" s="82">
        <v>1997</v>
      </c>
      <c r="C51" s="84">
        <v>84.233266466461714</v>
      </c>
      <c r="D51" s="84">
        <v>70.710151098426877</v>
      </c>
      <c r="E51" s="84">
        <v>77.367012574206512</v>
      </c>
    </row>
    <row r="52" spans="2:5" ht="14.25">
      <c r="B52" s="82">
        <v>1998</v>
      </c>
      <c r="C52" s="84">
        <v>84.231790101707659</v>
      </c>
      <c r="D52" s="84">
        <v>70.706300234522644</v>
      </c>
      <c r="E52" s="84">
        <v>77.363802432594923</v>
      </c>
    </row>
    <row r="53" spans="2:5" ht="14.25">
      <c r="B53" s="82">
        <v>1999</v>
      </c>
      <c r="C53" s="84">
        <v>83.985897629824407</v>
      </c>
      <c r="D53" s="84">
        <v>70.733045249983206</v>
      </c>
      <c r="E53" s="84">
        <v>77.231569758485534</v>
      </c>
    </row>
    <row r="54" spans="2:5" ht="14.25">
      <c r="B54" s="82">
        <v>2000</v>
      </c>
      <c r="C54" s="84">
        <v>83.92320989900827</v>
      </c>
      <c r="D54" s="84">
        <v>70.714935898138904</v>
      </c>
      <c r="E54" s="84">
        <v>77.199055334401564</v>
      </c>
    </row>
    <row r="55" spans="2:5" ht="14.25">
      <c r="B55" s="82">
        <v>2001</v>
      </c>
      <c r="C55" s="84">
        <v>83.446093776296749</v>
      </c>
      <c r="D55" s="84">
        <v>70.404359980063717</v>
      </c>
      <c r="E55" s="84">
        <v>76.811394491266171</v>
      </c>
    </row>
    <row r="56" spans="2:5" ht="14.25">
      <c r="B56" s="82">
        <v>2002</v>
      </c>
      <c r="C56" s="84">
        <v>82.959060573528276</v>
      </c>
      <c r="D56" s="84">
        <v>70.055347985740141</v>
      </c>
      <c r="E56" s="84">
        <v>76.399908577399017</v>
      </c>
    </row>
    <row r="57" spans="2:5" ht="14.25">
      <c r="B57" s="82">
        <v>2003</v>
      </c>
      <c r="C57" s="84">
        <v>82.169893408744827</v>
      </c>
      <c r="D57" s="84">
        <v>69.671604704296826</v>
      </c>
      <c r="E57" s="84">
        <v>75.819213875677434</v>
      </c>
    </row>
    <row r="58" spans="2:5" ht="14.25">
      <c r="B58" s="82">
        <v>2004</v>
      </c>
      <c r="C58" s="84">
        <v>81.904178356821134</v>
      </c>
      <c r="D58" s="84">
        <v>69.168007354631129</v>
      </c>
      <c r="E58" s="84">
        <v>75.445167921419454</v>
      </c>
    </row>
    <row r="59" spans="2:5" ht="14.25">
      <c r="B59" s="82">
        <v>2005</v>
      </c>
      <c r="C59" s="84">
        <v>81.812391860477462</v>
      </c>
      <c r="D59" s="84">
        <v>69.175782742983458</v>
      </c>
      <c r="E59" s="84">
        <v>75.408085271236658</v>
      </c>
    </row>
    <row r="60" spans="2:5" ht="14.25">
      <c r="B60" s="82">
        <v>2006</v>
      </c>
      <c r="C60" s="84">
        <v>81.940746021428723</v>
      </c>
      <c r="D60" s="84">
        <v>69.299187241220679</v>
      </c>
      <c r="E60" s="84">
        <v>75.540499272778092</v>
      </c>
    </row>
    <row r="61" spans="2:5" ht="14.25">
      <c r="B61" s="82">
        <v>2007</v>
      </c>
      <c r="C61" s="84">
        <v>81.685084016223826</v>
      </c>
      <c r="D61" s="84">
        <v>69.068207531921772</v>
      </c>
      <c r="E61" s="84">
        <v>75.301063177264353</v>
      </c>
    </row>
    <row r="62" spans="2:5" ht="14.25">
      <c r="B62" s="82">
        <v>2008</v>
      </c>
      <c r="C62" s="84">
        <v>81.434455771805176</v>
      </c>
      <c r="D62" s="84">
        <v>69.29639454962016</v>
      </c>
      <c r="E62" s="84">
        <v>75.291161901274506</v>
      </c>
    </row>
    <row r="63" spans="2:5" ht="14.25">
      <c r="B63" s="82">
        <v>2009</v>
      </c>
      <c r="C63" s="84">
        <v>80.357343866722601</v>
      </c>
      <c r="D63" s="84">
        <v>69.026398353350245</v>
      </c>
      <c r="E63" s="84">
        <v>74.624247357219048</v>
      </c>
    </row>
    <row r="64" spans="2:5" ht="14.25">
      <c r="B64" s="82">
        <v>2010</v>
      </c>
      <c r="C64" s="84">
        <v>79.551043635550684</v>
      </c>
      <c r="D64" s="84">
        <v>68.394245375748369</v>
      </c>
      <c r="E64" s="84">
        <v>73.907846829880725</v>
      </c>
    </row>
    <row r="65" spans="2:18" ht="14.25">
      <c r="B65" s="82">
        <v>2011</v>
      </c>
      <c r="C65" s="84">
        <v>78.89524002225707</v>
      </c>
      <c r="D65" s="84">
        <v>67.810381513187195</v>
      </c>
      <c r="E65" s="84">
        <v>73.29181049577268</v>
      </c>
    </row>
    <row r="66" spans="2:18" ht="14.25">
      <c r="B66" s="82">
        <v>2012</v>
      </c>
      <c r="C66" s="84">
        <v>78.829999090201468</v>
      </c>
      <c r="D66" s="84">
        <v>67.580224990974997</v>
      </c>
      <c r="E66" s="84">
        <v>73.105413671207856</v>
      </c>
    </row>
    <row r="67" spans="2:18" ht="14.25">
      <c r="B67" s="82">
        <v>2013</v>
      </c>
      <c r="C67" s="84">
        <v>78.657689753034234</v>
      </c>
      <c r="D67" s="84">
        <v>67.164556223943407</v>
      </c>
      <c r="E67" s="84">
        <v>72.810690819560293</v>
      </c>
    </row>
    <row r="68" spans="2:18">
      <c r="L68" s="38"/>
      <c r="Q68" s="39"/>
      <c r="R68" s="38"/>
    </row>
    <row r="69" spans="2:18">
      <c r="L69" s="38"/>
      <c r="R69" s="38"/>
    </row>
    <row r="70" spans="2:18">
      <c r="L70" s="38"/>
      <c r="R70" s="38"/>
    </row>
    <row r="71" spans="2:18">
      <c r="C71" s="121"/>
      <c r="D71" s="121"/>
      <c r="E71" s="121"/>
      <c r="F71" s="121"/>
      <c r="L71" s="38"/>
      <c r="R71" s="38"/>
    </row>
    <row r="72" spans="2:18">
      <c r="C72" s="121"/>
      <c r="D72" s="121"/>
      <c r="E72" s="121"/>
      <c r="F72" s="121"/>
      <c r="G72" s="121"/>
      <c r="H72" s="121"/>
      <c r="I72" s="121"/>
      <c r="J72" s="121"/>
      <c r="K72" s="121"/>
      <c r="L72" s="121"/>
      <c r="M72" s="121"/>
      <c r="N72" s="121"/>
    </row>
    <row r="73" spans="2:18">
      <c r="C73" s="121"/>
      <c r="D73" s="121"/>
      <c r="E73" s="121"/>
      <c r="F73" s="121"/>
      <c r="G73" s="121"/>
      <c r="H73" s="121"/>
      <c r="I73" s="121"/>
      <c r="J73" s="121"/>
      <c r="K73" s="121"/>
      <c r="L73" s="121"/>
      <c r="M73" s="121"/>
      <c r="N73" s="121"/>
    </row>
    <row r="74" spans="2:18">
      <c r="C74" s="121"/>
      <c r="D74" s="121"/>
      <c r="E74" s="121"/>
      <c r="F74" s="121"/>
      <c r="G74" s="121"/>
      <c r="H74" s="121"/>
      <c r="I74" s="121"/>
      <c r="J74" s="121"/>
      <c r="K74" s="121"/>
      <c r="L74" s="121"/>
      <c r="M74" s="121"/>
      <c r="N74" s="121"/>
    </row>
    <row r="75" spans="2:18">
      <c r="C75" s="121"/>
      <c r="D75" s="121"/>
      <c r="E75" s="121"/>
      <c r="F75" s="121"/>
      <c r="G75" s="121"/>
      <c r="H75" s="121"/>
      <c r="I75" s="121"/>
      <c r="J75" s="121"/>
      <c r="K75" s="121"/>
      <c r="L75" s="121"/>
      <c r="M75" s="121"/>
      <c r="N75" s="121"/>
    </row>
    <row r="76" spans="2:18">
      <c r="C76" s="121"/>
      <c r="D76" s="121"/>
      <c r="E76" s="121"/>
      <c r="F76" s="121"/>
      <c r="G76" s="121"/>
      <c r="H76" s="121"/>
      <c r="I76" s="121"/>
      <c r="J76" s="121"/>
      <c r="K76" s="121"/>
      <c r="L76" s="121"/>
      <c r="M76" s="121"/>
      <c r="N76" s="122"/>
    </row>
    <row r="77" spans="2:18">
      <c r="C77" s="121"/>
      <c r="D77" s="121"/>
      <c r="E77" s="121"/>
      <c r="F77" s="121"/>
      <c r="G77" s="121"/>
      <c r="H77" s="121"/>
      <c r="I77" s="121"/>
      <c r="J77" s="121"/>
      <c r="K77" s="121"/>
      <c r="L77" s="121"/>
      <c r="M77" s="121"/>
      <c r="N77" s="121"/>
    </row>
    <row r="78" spans="2:18">
      <c r="C78" s="121"/>
      <c r="D78" s="121"/>
      <c r="E78" s="121"/>
      <c r="F78" s="121"/>
      <c r="G78" s="121"/>
      <c r="H78" s="121"/>
      <c r="I78" s="121"/>
      <c r="J78" s="121"/>
      <c r="K78" s="121"/>
      <c r="L78" s="121"/>
      <c r="M78" s="121"/>
      <c r="N78" s="121"/>
    </row>
    <row r="79" spans="2:18">
      <c r="C79" s="121"/>
      <c r="D79" s="121"/>
      <c r="E79" s="121"/>
      <c r="F79" s="121"/>
      <c r="G79" s="121"/>
      <c r="H79" s="121"/>
      <c r="I79" s="121"/>
      <c r="J79" s="121"/>
      <c r="K79" s="121"/>
      <c r="L79" s="121"/>
      <c r="M79" s="121"/>
      <c r="N79" s="121"/>
    </row>
    <row r="80" spans="2:18">
      <c r="C80" s="123"/>
      <c r="D80" s="123"/>
      <c r="E80" s="123"/>
      <c r="F80" s="121"/>
      <c r="G80" s="121"/>
      <c r="H80" s="121"/>
      <c r="I80" s="121"/>
      <c r="J80" s="121"/>
      <c r="K80" s="121"/>
      <c r="L80" s="121"/>
      <c r="M80" s="121"/>
      <c r="N80" s="121"/>
    </row>
    <row r="81" spans="3:36">
      <c r="C81" s="123"/>
      <c r="D81" s="123"/>
      <c r="E81" s="123"/>
      <c r="F81" s="121"/>
      <c r="G81" s="121"/>
      <c r="H81" s="121"/>
      <c r="I81" s="121"/>
      <c r="J81" s="121"/>
      <c r="K81" s="121"/>
      <c r="L81" s="121"/>
      <c r="M81" s="121"/>
      <c r="N81" s="121"/>
    </row>
    <row r="82" spans="3:36">
      <c r="C82" s="123"/>
      <c r="D82" s="123"/>
      <c r="E82" s="123"/>
      <c r="F82" s="121"/>
      <c r="G82" s="121"/>
      <c r="H82" s="121"/>
      <c r="I82" s="121"/>
      <c r="J82" s="121"/>
      <c r="K82" s="121"/>
      <c r="L82" s="121"/>
      <c r="M82" s="122"/>
      <c r="N82" s="121"/>
      <c r="R82" s="39"/>
      <c r="S82" s="38"/>
    </row>
    <row r="83" spans="3:36">
      <c r="C83" s="121"/>
      <c r="D83" s="121"/>
      <c r="E83" s="121"/>
      <c r="F83" s="121"/>
      <c r="G83" s="121"/>
      <c r="H83" s="121"/>
      <c r="I83" s="121"/>
      <c r="J83" s="121"/>
      <c r="K83" s="121"/>
      <c r="L83" s="121"/>
      <c r="M83" s="122"/>
      <c r="N83" s="121"/>
      <c r="S83" s="38"/>
    </row>
    <row r="84" spans="3:36">
      <c r="E84" s="119"/>
      <c r="F84" s="119"/>
      <c r="G84" s="121"/>
      <c r="H84" s="121"/>
      <c r="I84" s="121"/>
      <c r="J84" s="121"/>
      <c r="K84" s="121"/>
      <c r="L84" s="121"/>
      <c r="M84" s="122"/>
      <c r="N84" s="121"/>
      <c r="S84" s="38"/>
    </row>
    <row r="85" spans="3:36">
      <c r="E85" s="108"/>
      <c r="F85" s="108"/>
      <c r="G85" s="119"/>
      <c r="H85" s="119"/>
      <c r="I85" s="119"/>
      <c r="J85" s="119"/>
      <c r="K85" s="119"/>
      <c r="L85" s="119"/>
      <c r="M85" s="120"/>
      <c r="N85" s="119"/>
      <c r="O85" s="108"/>
      <c r="P85" s="108"/>
      <c r="Q85" s="108"/>
      <c r="R85" s="108"/>
      <c r="S85" s="110"/>
      <c r="T85" s="108"/>
      <c r="U85" s="108"/>
      <c r="V85" s="108"/>
      <c r="W85" s="108"/>
      <c r="X85" s="108"/>
      <c r="Y85" s="108"/>
      <c r="Z85" s="108"/>
      <c r="AA85" s="108"/>
      <c r="AB85" s="108"/>
      <c r="AC85" s="108"/>
      <c r="AD85" s="108"/>
      <c r="AE85" s="108"/>
      <c r="AF85" s="108"/>
      <c r="AG85" s="108"/>
      <c r="AH85" s="108"/>
      <c r="AI85" s="108"/>
      <c r="AJ85" s="108"/>
    </row>
    <row r="86" spans="3:36">
      <c r="E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row>
    <row r="87" spans="3:36">
      <c r="E87" s="108"/>
      <c r="AJ87" s="108"/>
    </row>
    <row r="88" spans="3:36">
      <c r="E88" s="108"/>
      <c r="AJ88" s="108"/>
    </row>
    <row r="89" spans="3:36">
      <c r="E89" s="108"/>
      <c r="AJ89" s="108"/>
    </row>
    <row r="90" spans="3:36">
      <c r="E90" s="108"/>
      <c r="AJ90" s="108"/>
    </row>
    <row r="91" spans="3:36">
      <c r="E91" s="108"/>
      <c r="AJ91" s="108"/>
    </row>
    <row r="92" spans="3:36">
      <c r="E92" s="108"/>
      <c r="AJ92" s="108"/>
    </row>
    <row r="93" spans="3:36">
      <c r="E93" s="108"/>
      <c r="AJ93" s="108"/>
    </row>
    <row r="94" spans="3:36">
      <c r="E94" s="108"/>
      <c r="AJ94" s="108"/>
    </row>
    <row r="95" spans="3:36">
      <c r="E95" s="108"/>
      <c r="AJ95" s="108"/>
    </row>
    <row r="96" spans="3:36">
      <c r="E96" s="108"/>
      <c r="AJ96" s="108"/>
    </row>
    <row r="97" spans="5:36">
      <c r="E97" s="108"/>
      <c r="AJ97" s="108"/>
    </row>
    <row r="98" spans="5:36">
      <c r="E98" s="108"/>
      <c r="AJ98" s="108"/>
    </row>
    <row r="99" spans="5:36">
      <c r="E99" s="108"/>
      <c r="AJ99" s="108"/>
    </row>
    <row r="100" spans="5:36">
      <c r="E100" s="108"/>
      <c r="AJ100" s="108"/>
    </row>
    <row r="101" spans="5:36">
      <c r="E101" s="108"/>
      <c r="AJ101" s="108"/>
    </row>
    <row r="102" spans="5:36">
      <c r="E102" s="108"/>
      <c r="AJ102" s="108"/>
    </row>
    <row r="103" spans="5:36">
      <c r="E103" s="108"/>
      <c r="AJ103" s="108"/>
    </row>
    <row r="104" spans="5:36">
      <c r="E104" s="108"/>
      <c r="F104" s="108"/>
      <c r="AJ104" s="108"/>
    </row>
    <row r="105" spans="5:36">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row>
    <row r="106" spans="5:36">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c r="AH106" s="108"/>
      <c r="AI106" s="108"/>
      <c r="AJ106" s="108"/>
    </row>
    <row r="108" spans="5:36">
      <c r="AC108" s="109"/>
    </row>
  </sheetData>
  <hyperlinks>
    <hyperlink ref="R29" r:id="rId1"/>
  </hyperlinks>
  <pageMargins left="0.7" right="0.7" top="0.78740157499999996" bottom="0.78740157499999996"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2:H30"/>
  <sheetViews>
    <sheetView topLeftCell="A2" workbookViewId="0">
      <selection activeCell="L41" sqref="L41"/>
    </sheetView>
  </sheetViews>
  <sheetFormatPr defaultColWidth="11.42578125" defaultRowHeight="15"/>
  <sheetData>
    <row r="2" spans="1:8" ht="17.25">
      <c r="A2" s="26"/>
      <c r="B2" s="32" t="s">
        <v>140</v>
      </c>
    </row>
    <row r="4" spans="1:8">
      <c r="A4" s="40"/>
      <c r="B4" s="144" t="s">
        <v>47</v>
      </c>
      <c r="C4" s="144"/>
      <c r="D4" s="87" t="s">
        <v>6</v>
      </c>
      <c r="E4" s="87"/>
      <c r="F4" s="144" t="s">
        <v>7</v>
      </c>
      <c r="G4" s="144"/>
      <c r="H4" s="40"/>
    </row>
    <row r="5" spans="1:8">
      <c r="A5" s="40"/>
      <c r="B5" s="40" t="s">
        <v>46</v>
      </c>
      <c r="C5" s="40" t="s">
        <v>45</v>
      </c>
      <c r="D5" s="40" t="s">
        <v>46</v>
      </c>
      <c r="E5" s="40" t="s">
        <v>45</v>
      </c>
      <c r="F5" s="40" t="s">
        <v>46</v>
      </c>
      <c r="G5" s="40" t="s">
        <v>45</v>
      </c>
      <c r="H5" s="40"/>
    </row>
    <row r="6" spans="1:8">
      <c r="A6" s="40">
        <v>1965</v>
      </c>
      <c r="B6" s="40">
        <v>28.25</v>
      </c>
      <c r="C6" s="40">
        <v>23.52</v>
      </c>
      <c r="D6" s="40">
        <v>42.07</v>
      </c>
      <c r="E6" s="40">
        <v>9.77</v>
      </c>
      <c r="F6" s="40">
        <v>16.899999999999999</v>
      </c>
      <c r="G6" s="40">
        <v>34.799999999999997</v>
      </c>
      <c r="H6" s="40"/>
    </row>
    <row r="7" spans="1:8">
      <c r="A7" s="40">
        <v>1975</v>
      </c>
      <c r="B7" s="40">
        <v>27.37</v>
      </c>
      <c r="C7" s="40">
        <v>20.3</v>
      </c>
      <c r="D7" s="40">
        <v>38.75</v>
      </c>
      <c r="E7" s="40">
        <v>10.71</v>
      </c>
      <c r="F7" s="40">
        <v>17.059999999999999</v>
      </c>
      <c r="G7" s="40">
        <v>29</v>
      </c>
      <c r="H7" s="40"/>
    </row>
    <row r="8" spans="1:8">
      <c r="A8" s="40">
        <v>1985</v>
      </c>
      <c r="B8" s="40">
        <v>27.29</v>
      </c>
      <c r="C8" s="40">
        <v>20.64</v>
      </c>
      <c r="D8" s="40">
        <v>35.590000000000003</v>
      </c>
      <c r="E8" s="40">
        <v>13.67</v>
      </c>
      <c r="F8" s="40">
        <v>20.51</v>
      </c>
      <c r="G8" s="40">
        <v>26.26</v>
      </c>
      <c r="H8" s="40"/>
    </row>
    <row r="9" spans="1:8">
      <c r="A9" s="40">
        <v>1993</v>
      </c>
      <c r="B9" s="40">
        <v>30.61</v>
      </c>
      <c r="C9" s="40">
        <v>17.940000000000001</v>
      </c>
      <c r="D9" s="40">
        <v>38.08</v>
      </c>
      <c r="E9" s="40">
        <v>12.22</v>
      </c>
      <c r="F9" s="40">
        <v>24.25</v>
      </c>
      <c r="G9" s="40">
        <v>22.8</v>
      </c>
      <c r="H9" s="40"/>
    </row>
    <row r="10" spans="1:8">
      <c r="A10" s="40">
        <v>2003</v>
      </c>
      <c r="B10" s="40">
        <v>29.82</v>
      </c>
      <c r="C10" s="40">
        <v>18</v>
      </c>
      <c r="D10" s="40">
        <v>35.869999999999997</v>
      </c>
      <c r="E10" s="40">
        <v>13.66</v>
      </c>
      <c r="F10" s="40">
        <v>23.94</v>
      </c>
      <c r="G10" s="40">
        <v>22.21</v>
      </c>
      <c r="H10" s="40"/>
    </row>
    <row r="11" spans="1:8">
      <c r="A11" s="40"/>
      <c r="B11" s="40"/>
      <c r="C11" s="40"/>
      <c r="D11" s="40"/>
      <c r="E11" s="40"/>
      <c r="F11" s="40"/>
      <c r="G11" s="40"/>
      <c r="H11" s="40"/>
    </row>
    <row r="12" spans="1:8">
      <c r="B12" s="22"/>
    </row>
    <row r="29" spans="1:1" ht="16.5">
      <c r="A29" s="31" t="s">
        <v>223</v>
      </c>
    </row>
    <row r="30" spans="1:1">
      <c r="A30" s="127" t="s">
        <v>224</v>
      </c>
    </row>
  </sheetData>
  <mergeCells count="2">
    <mergeCell ref="B4:C4"/>
    <mergeCell ref="F4:G4"/>
  </mergeCells>
  <pageMargins left="0.7" right="0.7" top="0.78740157499999996" bottom="0.78740157499999996"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F24" sqref="F24"/>
    </sheetView>
  </sheetViews>
  <sheetFormatPr defaultColWidth="11.42578125" defaultRowHeight="15"/>
  <sheetData>
    <row r="1" spans="1:7" ht="15" customHeight="1">
      <c r="A1" s="73"/>
      <c r="B1" s="73"/>
      <c r="C1" s="73"/>
      <c r="D1" s="73"/>
      <c r="E1" s="73"/>
      <c r="F1" s="73"/>
      <c r="G1" s="73"/>
    </row>
    <row r="2" spans="1:7" ht="24" customHeight="1">
      <c r="A2" s="148" t="s">
        <v>145</v>
      </c>
      <c r="B2" s="149"/>
      <c r="C2" s="149"/>
      <c r="D2" s="149"/>
      <c r="E2" s="149"/>
      <c r="F2" s="149"/>
      <c r="G2" s="149"/>
    </row>
    <row r="3" spans="1:7">
      <c r="A3" s="149"/>
      <c r="B3" s="149"/>
      <c r="C3" s="149"/>
      <c r="D3" s="149"/>
      <c r="E3" s="149"/>
      <c r="F3" s="149"/>
      <c r="G3" s="149"/>
    </row>
    <row r="4" spans="1:7">
      <c r="A4" s="150" t="s">
        <v>132</v>
      </c>
      <c r="B4" s="151"/>
      <c r="C4" s="151"/>
      <c r="D4" s="151"/>
      <c r="E4" s="151"/>
      <c r="F4" s="151"/>
      <c r="G4" s="151"/>
    </row>
    <row r="5" spans="1:7">
      <c r="A5" s="151"/>
      <c r="B5" s="151"/>
      <c r="C5" s="151"/>
      <c r="D5" s="151"/>
      <c r="E5" s="151"/>
      <c r="F5" s="151"/>
      <c r="G5" s="151"/>
    </row>
    <row r="6" spans="1:7" ht="15" customHeight="1">
      <c r="A6" s="151"/>
      <c r="B6" s="151"/>
      <c r="C6" s="151"/>
      <c r="D6" s="151"/>
      <c r="E6" s="151"/>
      <c r="F6" s="151"/>
      <c r="G6" s="151"/>
    </row>
    <row r="7" spans="1:7">
      <c r="A7" s="146"/>
      <c r="B7" s="146"/>
      <c r="C7" s="146"/>
      <c r="D7" s="147"/>
      <c r="E7" s="146"/>
      <c r="F7" s="146"/>
      <c r="G7" s="146"/>
    </row>
    <row r="8" spans="1:7">
      <c r="A8" s="152" t="s">
        <v>17</v>
      </c>
      <c r="B8" s="152" t="s">
        <v>134</v>
      </c>
      <c r="C8" s="153" t="s">
        <v>135</v>
      </c>
      <c r="D8" s="107" t="s">
        <v>143</v>
      </c>
      <c r="E8" s="60"/>
      <c r="F8" s="72"/>
      <c r="G8" s="72"/>
    </row>
    <row r="9" spans="1:7">
      <c r="A9" s="152"/>
      <c r="B9" s="152"/>
      <c r="C9" s="153"/>
      <c r="D9" s="107" t="s">
        <v>142</v>
      </c>
      <c r="E9" s="60"/>
      <c r="F9" s="72"/>
      <c r="G9" s="72"/>
    </row>
    <row r="10" spans="1:7">
      <c r="A10" s="152"/>
      <c r="B10" s="152"/>
      <c r="C10" s="153"/>
      <c r="D10" s="107" t="s">
        <v>144</v>
      </c>
      <c r="E10" s="60"/>
      <c r="F10" s="72"/>
      <c r="G10" s="72"/>
    </row>
    <row r="11" spans="1:7">
      <c r="A11" s="152"/>
      <c r="B11" s="152"/>
      <c r="C11" s="153"/>
      <c r="D11" s="107" t="s">
        <v>148</v>
      </c>
      <c r="E11" s="60"/>
      <c r="F11" s="72"/>
      <c r="G11" s="72"/>
    </row>
    <row r="12" spans="1:7">
      <c r="A12" s="104">
        <v>2014</v>
      </c>
      <c r="B12" s="105">
        <v>51456</v>
      </c>
      <c r="C12" s="105">
        <v>40797</v>
      </c>
      <c r="D12" s="106">
        <f>C12/B12</f>
        <v>0.79285214552238803</v>
      </c>
      <c r="E12" s="73"/>
      <c r="F12" s="73"/>
      <c r="G12" s="73"/>
    </row>
    <row r="13" spans="1:7">
      <c r="A13" s="100">
        <v>2013</v>
      </c>
      <c r="B13" s="101">
        <v>51418</v>
      </c>
      <c r="C13" s="101">
        <v>40699</v>
      </c>
      <c r="D13" s="40">
        <f t="shared" ref="D13:D71" si="0">C13/B13</f>
        <v>0.79153214827492313</v>
      </c>
    </row>
    <row r="14" spans="1:7">
      <c r="A14" s="100">
        <v>2012</v>
      </c>
      <c r="B14" s="101">
        <v>50683</v>
      </c>
      <c r="C14" s="101">
        <v>40019</v>
      </c>
      <c r="D14" s="40">
        <f t="shared" si="0"/>
        <v>0.78959414399305483</v>
      </c>
    </row>
    <row r="15" spans="1:7">
      <c r="A15" s="100">
        <v>2011</v>
      </c>
      <c r="B15" s="101">
        <v>50316</v>
      </c>
      <c r="C15" s="101">
        <v>38685</v>
      </c>
      <c r="D15" s="40">
        <f t="shared" si="0"/>
        <v>0.76884092535177673</v>
      </c>
    </row>
    <row r="16" spans="1:7">
      <c r="A16" s="100">
        <v>2010</v>
      </c>
      <c r="B16" s="101">
        <v>50151</v>
      </c>
      <c r="C16" s="101">
        <v>38439</v>
      </c>
      <c r="D16" s="40">
        <f t="shared" si="0"/>
        <v>0.76646527486989291</v>
      </c>
    </row>
    <row r="17" spans="1:6">
      <c r="A17" s="100">
        <v>2009</v>
      </c>
      <c r="B17" s="101">
        <v>49164</v>
      </c>
      <c r="C17" s="101">
        <v>37234</v>
      </c>
      <c r="D17" s="40">
        <f t="shared" si="0"/>
        <v>0.75734277113334958</v>
      </c>
    </row>
    <row r="18" spans="1:6">
      <c r="A18" s="100">
        <v>2008</v>
      </c>
      <c r="B18" s="101">
        <v>47779</v>
      </c>
      <c r="C18" s="101">
        <v>36688</v>
      </c>
      <c r="D18" s="40">
        <f t="shared" si="0"/>
        <v>0.76786872893949221</v>
      </c>
    </row>
    <row r="19" spans="1:6">
      <c r="A19" s="100">
        <v>2007</v>
      </c>
      <c r="B19" s="101">
        <v>46224</v>
      </c>
      <c r="C19" s="101">
        <v>36167</v>
      </c>
      <c r="D19" s="40">
        <f t="shared" si="0"/>
        <v>0.78242904119072343</v>
      </c>
    </row>
    <row r="20" spans="1:6">
      <c r="A20" s="100">
        <v>2006</v>
      </c>
      <c r="B20" s="101">
        <v>44958</v>
      </c>
      <c r="C20" s="101">
        <v>34989</v>
      </c>
      <c r="D20" s="40">
        <f t="shared" si="0"/>
        <v>0.77825970906179098</v>
      </c>
    </row>
    <row r="21" spans="1:6">
      <c r="A21" s="100">
        <v>2005</v>
      </c>
      <c r="B21" s="101">
        <v>42188</v>
      </c>
      <c r="C21" s="101">
        <v>33256</v>
      </c>
      <c r="D21" s="40">
        <f t="shared" si="0"/>
        <v>0.78828102778041154</v>
      </c>
    </row>
    <row r="22" spans="1:6">
      <c r="A22" s="100">
        <v>2004</v>
      </c>
      <c r="B22" s="101">
        <v>41667</v>
      </c>
      <c r="C22" s="101">
        <v>32116</v>
      </c>
      <c r="D22" s="40">
        <f t="shared" si="0"/>
        <v>0.77077783377732978</v>
      </c>
    </row>
    <row r="23" spans="1:6">
      <c r="A23" s="100">
        <v>2003</v>
      </c>
      <c r="B23" s="101">
        <v>41503</v>
      </c>
      <c r="C23" s="101">
        <v>31653</v>
      </c>
      <c r="D23" s="40">
        <f t="shared" si="0"/>
        <v>0.76266775895718386</v>
      </c>
    </row>
    <row r="24" spans="1:6">
      <c r="A24" s="100">
        <v>2002</v>
      </c>
      <c r="B24" s="101">
        <v>40507</v>
      </c>
      <c r="C24" s="101">
        <v>30970</v>
      </c>
      <c r="D24" s="40">
        <f t="shared" si="0"/>
        <v>0.76455921198805143</v>
      </c>
    </row>
    <row r="25" spans="1:6">
      <c r="A25" s="100">
        <v>2001</v>
      </c>
      <c r="B25" s="101">
        <v>40136</v>
      </c>
      <c r="C25" s="101">
        <v>30420</v>
      </c>
      <c r="D25" s="40">
        <f t="shared" si="0"/>
        <v>0.75792306159059197</v>
      </c>
    </row>
    <row r="26" spans="1:6" ht="15.75">
      <c r="A26" s="100">
        <v>2000</v>
      </c>
      <c r="B26" s="101">
        <v>38891</v>
      </c>
      <c r="C26" s="101">
        <v>29123</v>
      </c>
      <c r="D26" s="40">
        <f t="shared" si="0"/>
        <v>0.74883649173330591</v>
      </c>
      <c r="F26" s="33" t="s">
        <v>146</v>
      </c>
    </row>
    <row r="27" spans="1:6" ht="15.75">
      <c r="A27" s="100">
        <v>1999</v>
      </c>
      <c r="B27" s="101">
        <v>37450</v>
      </c>
      <c r="C27" s="101">
        <v>27366</v>
      </c>
      <c r="D27" s="40">
        <f t="shared" si="0"/>
        <v>0.7307343124165554</v>
      </c>
      <c r="F27" s="33" t="s">
        <v>147</v>
      </c>
    </row>
    <row r="28" spans="1:6">
      <c r="A28" s="100">
        <v>1998</v>
      </c>
      <c r="B28" s="101">
        <v>36252</v>
      </c>
      <c r="C28" s="101">
        <v>26855</v>
      </c>
      <c r="D28" s="40">
        <f t="shared" si="0"/>
        <v>0.74078671521571227</v>
      </c>
      <c r="F28" s="27"/>
    </row>
    <row r="29" spans="1:6">
      <c r="A29" s="100">
        <v>1997</v>
      </c>
      <c r="B29" s="101">
        <v>35248</v>
      </c>
      <c r="C29" s="101">
        <v>26029</v>
      </c>
      <c r="D29" s="40">
        <f t="shared" si="0"/>
        <v>0.73845324557421699</v>
      </c>
    </row>
    <row r="30" spans="1:6">
      <c r="A30" s="100">
        <v>1996</v>
      </c>
      <c r="B30" s="101">
        <v>33538</v>
      </c>
      <c r="C30" s="101">
        <v>24935</v>
      </c>
      <c r="D30" s="40">
        <f t="shared" si="0"/>
        <v>0.74348500208718471</v>
      </c>
    </row>
    <row r="31" spans="1:6">
      <c r="A31" s="100">
        <v>1995</v>
      </c>
      <c r="B31" s="101">
        <v>32199</v>
      </c>
      <c r="C31" s="101">
        <v>23777</v>
      </c>
      <c r="D31" s="40">
        <f t="shared" si="0"/>
        <v>0.73843908195906705</v>
      </c>
    </row>
    <row r="32" spans="1:6">
      <c r="A32" s="100">
        <v>1994</v>
      </c>
      <c r="B32" s="101">
        <v>31612</v>
      </c>
      <c r="C32" s="101">
        <v>23265</v>
      </c>
      <c r="D32" s="40">
        <f t="shared" si="0"/>
        <v>0.73595470074655189</v>
      </c>
    </row>
    <row r="33" spans="1:4">
      <c r="A33" s="100">
        <v>1993</v>
      </c>
      <c r="B33" s="101">
        <v>31077</v>
      </c>
      <c r="C33" s="101">
        <v>22469</v>
      </c>
      <c r="D33" s="40">
        <f t="shared" si="0"/>
        <v>0.72301058660745887</v>
      </c>
    </row>
    <row r="34" spans="1:4">
      <c r="A34" s="100">
        <v>1992</v>
      </c>
      <c r="B34" s="101">
        <v>30832</v>
      </c>
      <c r="C34" s="101">
        <v>22093</v>
      </c>
      <c r="D34" s="40">
        <f t="shared" si="0"/>
        <v>0.71656071613907624</v>
      </c>
    </row>
    <row r="35" spans="1:4">
      <c r="A35" s="100">
        <v>1991</v>
      </c>
      <c r="B35" s="101">
        <v>30331</v>
      </c>
      <c r="C35" s="101">
        <v>21245</v>
      </c>
      <c r="D35" s="40">
        <f t="shared" si="0"/>
        <v>0.70043849526886681</v>
      </c>
    </row>
    <row r="36" spans="1:4">
      <c r="A36" s="100">
        <v>1990</v>
      </c>
      <c r="B36" s="101">
        <v>28979</v>
      </c>
      <c r="C36" s="101">
        <v>20591</v>
      </c>
      <c r="D36" s="40">
        <f t="shared" si="0"/>
        <v>0.71054901825459815</v>
      </c>
    </row>
    <row r="37" spans="1:4">
      <c r="A37" s="100">
        <v>1989</v>
      </c>
      <c r="B37" s="101">
        <v>28419</v>
      </c>
      <c r="C37" s="101">
        <v>19638</v>
      </c>
      <c r="D37" s="40">
        <f t="shared" si="0"/>
        <v>0.69101657341919143</v>
      </c>
    </row>
    <row r="38" spans="1:4">
      <c r="A38" s="100">
        <v>1988</v>
      </c>
      <c r="B38" s="101">
        <v>27342</v>
      </c>
      <c r="C38" s="101">
        <v>18545</v>
      </c>
      <c r="D38" s="40">
        <f t="shared" si="0"/>
        <v>0.67826055153244091</v>
      </c>
    </row>
    <row r="39" spans="1:4">
      <c r="A39" s="100">
        <v>1987</v>
      </c>
      <c r="B39" s="101">
        <v>26681</v>
      </c>
      <c r="C39" s="101">
        <v>17564</v>
      </c>
      <c r="D39" s="40">
        <f t="shared" si="0"/>
        <v>0.65829616581087669</v>
      </c>
    </row>
    <row r="40" spans="1:4">
      <c r="A40" s="100">
        <v>1986</v>
      </c>
      <c r="B40" s="101">
        <v>25894</v>
      </c>
      <c r="C40" s="101">
        <v>16843</v>
      </c>
      <c r="D40" s="40">
        <f t="shared" si="0"/>
        <v>0.65045956592260756</v>
      </c>
    </row>
    <row r="41" spans="1:4">
      <c r="A41" s="100">
        <v>1985</v>
      </c>
      <c r="B41" s="101">
        <v>24999</v>
      </c>
      <c r="C41" s="101">
        <v>16252</v>
      </c>
      <c r="D41" s="40">
        <f t="shared" si="0"/>
        <v>0.65010600424016962</v>
      </c>
    </row>
    <row r="42" spans="1:4">
      <c r="A42" s="100">
        <v>1984</v>
      </c>
      <c r="B42" s="101">
        <v>24004</v>
      </c>
      <c r="C42" s="101">
        <v>15422</v>
      </c>
      <c r="D42" s="40">
        <f t="shared" si="0"/>
        <v>0.64247625395767372</v>
      </c>
    </row>
    <row r="43" spans="1:4">
      <c r="A43" s="100">
        <v>1983</v>
      </c>
      <c r="B43" s="101">
        <v>22508</v>
      </c>
      <c r="C43" s="101">
        <v>14479</v>
      </c>
      <c r="D43" s="40">
        <f t="shared" si="0"/>
        <v>0.64328238848409458</v>
      </c>
    </row>
    <row r="44" spans="1:4">
      <c r="A44" s="100">
        <v>1982</v>
      </c>
      <c r="B44" s="101">
        <v>21655</v>
      </c>
      <c r="C44" s="101">
        <v>13663</v>
      </c>
      <c r="D44" s="40">
        <f t="shared" si="0"/>
        <v>0.63093973678134385</v>
      </c>
    </row>
    <row r="45" spans="1:4">
      <c r="A45" s="100">
        <v>1981</v>
      </c>
      <c r="B45" s="101">
        <v>20692</v>
      </c>
      <c r="C45" s="101">
        <v>12457</v>
      </c>
      <c r="D45" s="40">
        <f t="shared" si="0"/>
        <v>0.60202010438816933</v>
      </c>
    </row>
    <row r="46" spans="1:4">
      <c r="A46" s="100">
        <v>1980</v>
      </c>
      <c r="B46" s="101">
        <v>19173</v>
      </c>
      <c r="C46" s="101">
        <v>11591</v>
      </c>
      <c r="D46" s="40">
        <f t="shared" si="0"/>
        <v>0.60454806237938763</v>
      </c>
    </row>
    <row r="47" spans="1:4">
      <c r="A47" s="100">
        <v>1979</v>
      </c>
      <c r="B47" s="101">
        <v>17479</v>
      </c>
      <c r="C47" s="101">
        <v>10531</v>
      </c>
      <c r="D47" s="40">
        <f t="shared" si="0"/>
        <v>0.60249442187768176</v>
      </c>
    </row>
    <row r="48" spans="1:4">
      <c r="A48" s="100">
        <v>1978</v>
      </c>
      <c r="B48" s="101">
        <v>16062</v>
      </c>
      <c r="C48" s="101">
        <v>9641</v>
      </c>
      <c r="D48" s="40">
        <f t="shared" si="0"/>
        <v>0.60023658323994522</v>
      </c>
    </row>
    <row r="49" spans="1:4">
      <c r="A49" s="100">
        <v>1977</v>
      </c>
      <c r="B49" s="101">
        <v>15070</v>
      </c>
      <c r="C49" s="101">
        <v>8814</v>
      </c>
      <c r="D49" s="40">
        <f t="shared" si="0"/>
        <v>0.58487060384870604</v>
      </c>
    </row>
    <row r="50" spans="1:4">
      <c r="A50" s="100">
        <v>1976</v>
      </c>
      <c r="B50" s="101">
        <v>13859</v>
      </c>
      <c r="C50" s="101">
        <v>8312</v>
      </c>
      <c r="D50" s="40">
        <f t="shared" si="0"/>
        <v>0.59975467205426081</v>
      </c>
    </row>
    <row r="51" spans="1:4">
      <c r="A51" s="100">
        <v>1975</v>
      </c>
      <c r="B51" s="101">
        <v>12934</v>
      </c>
      <c r="C51" s="101">
        <v>7719</v>
      </c>
      <c r="D51" s="40">
        <f t="shared" si="0"/>
        <v>0.59679913406525442</v>
      </c>
    </row>
    <row r="52" spans="1:4">
      <c r="A52" s="100">
        <v>1974</v>
      </c>
      <c r="B52" s="101">
        <v>12162</v>
      </c>
      <c r="C52" s="101">
        <v>7174</v>
      </c>
      <c r="D52" s="40">
        <f t="shared" si="0"/>
        <v>0.58987008715671763</v>
      </c>
    </row>
    <row r="53" spans="1:4">
      <c r="A53" s="100">
        <v>1973</v>
      </c>
      <c r="B53" s="101">
        <v>11468</v>
      </c>
      <c r="C53" s="101">
        <v>6488</v>
      </c>
      <c r="D53" s="40">
        <f t="shared" si="0"/>
        <v>0.56574816881757939</v>
      </c>
    </row>
    <row r="54" spans="1:4">
      <c r="A54" s="100">
        <v>1972</v>
      </c>
      <c r="B54" s="101">
        <v>10538</v>
      </c>
      <c r="C54" s="101">
        <v>6053</v>
      </c>
      <c r="D54" s="40">
        <f t="shared" si="0"/>
        <v>0.57439741886505979</v>
      </c>
    </row>
    <row r="55" spans="1:4">
      <c r="A55" s="100">
        <v>1971</v>
      </c>
      <c r="B55" s="101">
        <v>9631</v>
      </c>
      <c r="C55" s="101">
        <v>5701</v>
      </c>
      <c r="D55" s="40">
        <f t="shared" si="0"/>
        <v>0.59194268507943104</v>
      </c>
    </row>
    <row r="56" spans="1:4">
      <c r="A56" s="100">
        <v>1970</v>
      </c>
      <c r="B56" s="101">
        <v>9184</v>
      </c>
      <c r="C56" s="101">
        <v>5440</v>
      </c>
      <c r="D56" s="40">
        <f t="shared" si="0"/>
        <v>0.59233449477351918</v>
      </c>
    </row>
    <row r="57" spans="1:4">
      <c r="A57" s="100">
        <v>1969</v>
      </c>
      <c r="B57" s="101">
        <v>8668</v>
      </c>
      <c r="C57" s="101">
        <v>5077</v>
      </c>
      <c r="D57" s="40">
        <f t="shared" si="0"/>
        <v>0.58571758191047529</v>
      </c>
    </row>
    <row r="58" spans="1:4">
      <c r="A58" s="100">
        <v>1968</v>
      </c>
      <c r="B58" s="101">
        <v>7814</v>
      </c>
      <c r="C58" s="101">
        <v>4568</v>
      </c>
      <c r="D58" s="40">
        <f t="shared" si="0"/>
        <v>0.58459175838239064</v>
      </c>
    </row>
    <row r="59" spans="1:4">
      <c r="A59" s="100">
        <v>1967</v>
      </c>
      <c r="B59" s="101">
        <v>7289</v>
      </c>
      <c r="C59" s="101">
        <v>4198</v>
      </c>
      <c r="D59" s="40">
        <f t="shared" si="0"/>
        <v>0.57593634243380432</v>
      </c>
    </row>
    <row r="60" spans="1:4" ht="15" customHeight="1">
      <c r="A60" s="100">
        <v>1966</v>
      </c>
      <c r="B60" s="101">
        <v>6955</v>
      </c>
      <c r="C60" s="101">
        <v>4026</v>
      </c>
      <c r="D60" s="40">
        <f t="shared" si="0"/>
        <v>0.57886412652767794</v>
      </c>
    </row>
    <row r="61" spans="1:4">
      <c r="A61" s="100">
        <v>1965</v>
      </c>
      <c r="B61" s="101">
        <v>6598</v>
      </c>
      <c r="C61" s="101">
        <v>3816</v>
      </c>
      <c r="D61" s="40">
        <f t="shared" si="0"/>
        <v>0.57835707790239466</v>
      </c>
    </row>
    <row r="62" spans="1:4">
      <c r="A62" s="100">
        <v>1964</v>
      </c>
      <c r="B62" s="101">
        <v>6284</v>
      </c>
      <c r="C62" s="101">
        <v>3710</v>
      </c>
      <c r="D62" s="40">
        <f t="shared" si="0"/>
        <v>0.59038828771483132</v>
      </c>
    </row>
    <row r="63" spans="1:4">
      <c r="A63" s="100">
        <v>1963</v>
      </c>
      <c r="B63" s="101">
        <v>6070</v>
      </c>
      <c r="C63" s="101">
        <v>3556</v>
      </c>
      <c r="D63" s="40">
        <f t="shared" si="0"/>
        <v>0.58583196046128505</v>
      </c>
    </row>
    <row r="64" spans="1:4">
      <c r="A64" s="100">
        <v>1962</v>
      </c>
      <c r="B64" s="101">
        <v>5826</v>
      </c>
      <c r="C64" s="101">
        <v>3457</v>
      </c>
      <c r="D64" s="40">
        <f t="shared" si="0"/>
        <v>0.59337452797802948</v>
      </c>
    </row>
    <row r="65" spans="1:4">
      <c r="A65" s="100">
        <v>1961</v>
      </c>
      <c r="B65" s="101">
        <v>5663</v>
      </c>
      <c r="C65" s="101">
        <v>3341</v>
      </c>
      <c r="D65" s="40">
        <f t="shared" si="0"/>
        <v>0.58996998057566663</v>
      </c>
    </row>
    <row r="66" spans="1:4">
      <c r="A66" s="100">
        <v>1960</v>
      </c>
      <c r="B66" s="101">
        <v>5434</v>
      </c>
      <c r="C66" s="101">
        <v>3296</v>
      </c>
      <c r="D66" s="40">
        <f t="shared" si="0"/>
        <v>0.60655134339344863</v>
      </c>
    </row>
    <row r="67" spans="1:4">
      <c r="A67" s="100">
        <v>1959</v>
      </c>
      <c r="B67" s="101">
        <v>5241</v>
      </c>
      <c r="C67" s="101">
        <v>3206</v>
      </c>
      <c r="D67" s="40">
        <f t="shared" si="0"/>
        <v>0.61171532150352981</v>
      </c>
    </row>
    <row r="68" spans="1:4">
      <c r="A68" s="100">
        <v>1958</v>
      </c>
      <c r="B68" s="101">
        <v>4949</v>
      </c>
      <c r="C68" s="101">
        <v>3101</v>
      </c>
      <c r="D68" s="40">
        <f t="shared" si="0"/>
        <v>0.62659123055162658</v>
      </c>
    </row>
    <row r="69" spans="1:4">
      <c r="A69" s="100">
        <v>1957</v>
      </c>
      <c r="B69" s="101">
        <v>4722</v>
      </c>
      <c r="C69" s="101">
        <v>3007</v>
      </c>
      <c r="D69" s="40">
        <f t="shared" si="0"/>
        <v>0.63680643795002123</v>
      </c>
    </row>
    <row r="70" spans="1:4">
      <c r="A70" s="100">
        <v>1956</v>
      </c>
      <c r="B70" s="101">
        <v>4467</v>
      </c>
      <c r="C70" s="101">
        <v>2829</v>
      </c>
      <c r="D70" s="40">
        <f t="shared" si="0"/>
        <v>0.63331094694425794</v>
      </c>
    </row>
    <row r="71" spans="1:4">
      <c r="A71" s="100">
        <v>1955</v>
      </c>
      <c r="B71" s="101">
        <v>4241</v>
      </c>
      <c r="C71" s="101">
        <v>2735</v>
      </c>
      <c r="D71" s="40">
        <f t="shared" si="0"/>
        <v>0.64489507191700068</v>
      </c>
    </row>
    <row r="72" spans="1:4">
      <c r="A72" s="102">
        <v>1930</v>
      </c>
      <c r="B72" s="103"/>
      <c r="C72" s="103"/>
      <c r="D72" s="40">
        <v>0.55600000000000005</v>
      </c>
    </row>
    <row r="73" spans="1:4">
      <c r="A73" s="102">
        <v>1890</v>
      </c>
      <c r="B73" s="103"/>
      <c r="C73" s="103"/>
      <c r="D73" s="40">
        <v>0.46300000000000002</v>
      </c>
    </row>
    <row r="74" spans="1:4">
      <c r="A74" s="145" t="s">
        <v>133</v>
      </c>
      <c r="B74" s="145"/>
      <c r="C74" s="145"/>
      <c r="D74" s="40"/>
    </row>
  </sheetData>
  <mergeCells count="7">
    <mergeCell ref="A74:C74"/>
    <mergeCell ref="A7:G7"/>
    <mergeCell ref="A2:G3"/>
    <mergeCell ref="A4:G6"/>
    <mergeCell ref="B8:B11"/>
    <mergeCell ref="C8:C11"/>
    <mergeCell ref="A8:A11"/>
  </mergeCells>
  <hyperlinks>
    <hyperlink ref="A74" r:id="rId1" display="ftp://ftp2.census.gov/programs-surveys/cps/techdocs/cpsmar15.pdf"/>
  </hyperlinks>
  <pageMargins left="0.7" right="0.7" top="0.78740157499999996" bottom="0.78740157499999996"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 ME</vt:lpstr>
      <vt:lpstr>Figure 1</vt:lpstr>
      <vt:lpstr>Figure 2</vt:lpstr>
      <vt:lpstr>Figure 3 + 4</vt:lpstr>
      <vt:lpstr>Figure 5</vt:lpstr>
      <vt:lpstr>Figure 6</vt:lpstr>
      <vt:lpstr>Figure 7</vt:lpstr>
      <vt:lpstr>Figure 8 + 9</vt:lpstr>
      <vt:lpstr>Figure 10</vt:lpstr>
      <vt:lpstr>Figure 15</vt:lpstr>
      <vt:lpstr>Figure 22</vt:lpstr>
      <vt:lp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dc:creator>
  <cp:lastModifiedBy>Matthias Doepke</cp:lastModifiedBy>
  <cp:lastPrinted>2016-01-26T01:41:39Z</cp:lastPrinted>
  <dcterms:created xsi:type="dcterms:W3CDTF">2015-04-06T12:38:50Z</dcterms:created>
  <dcterms:modified xsi:type="dcterms:W3CDTF">2016-11-29T10:49:07Z</dcterms:modified>
</cp:coreProperties>
</file>